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Keila MS\"/>
    </mc:Choice>
  </mc:AlternateContent>
  <xr:revisionPtr revIDLastSave="0" documentId="13_ncr:1_{CE1F4C70-9720-4B97-ABEA-BFC0226B72A8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11" l="1"/>
  <c r="F127" i="11"/>
  <c r="F158" i="11"/>
  <c r="F184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87" i="11"/>
  <c r="F88" i="11"/>
  <c r="F89" i="11"/>
  <c r="F90" i="11"/>
  <c r="F91" i="11"/>
  <c r="F18" i="11" l="1"/>
  <c r="F43" i="11"/>
  <c r="F44" i="11"/>
  <c r="F45" i="11"/>
  <c r="F46" i="11"/>
  <c r="F141" i="11" l="1"/>
  <c r="F140" i="11"/>
  <c r="F139" i="11"/>
  <c r="F157" i="11"/>
  <c r="F183" i="11"/>
  <c r="F182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6" i="11"/>
  <c r="F17" i="11"/>
  <c r="F19" i="11"/>
  <c r="F20" i="11"/>
  <c r="F21" i="11"/>
  <c r="F22" i="11"/>
  <c r="F23" i="11"/>
  <c r="F24" i="11"/>
  <c r="F25" i="11"/>
  <c r="F26" i="11"/>
  <c r="F116" i="11"/>
  <c r="F117" i="11"/>
  <c r="F118" i="11"/>
  <c r="F119" i="11"/>
  <c r="F120" i="11"/>
  <c r="F121" i="11"/>
  <c r="F122" i="11"/>
  <c r="F12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41" i="11" l="1"/>
  <c r="F42" i="11"/>
  <c r="F4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9" i="11"/>
  <c r="F50" i="11"/>
  <c r="F113" i="11" l="1"/>
  <c r="F114" i="11"/>
  <c r="F115" i="11"/>
  <c r="F12" i="11" l="1"/>
  <c r="F13" i="11"/>
  <c r="F14" i="11"/>
  <c r="F15" i="11"/>
  <c r="F130" i="11" l="1"/>
  <c r="F131" i="11"/>
  <c r="F132" i="11"/>
  <c r="F133" i="11"/>
  <c r="F134" i="11"/>
  <c r="F135" i="11"/>
  <c r="F136" i="11"/>
  <c r="F137" i="11"/>
  <c r="F138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59" i="11"/>
  <c r="F60" i="11"/>
  <c r="F61" i="11"/>
  <c r="F62" i="11"/>
  <c r="F63" i="11"/>
  <c r="F156" i="11"/>
  <c r="F129" i="11"/>
  <c r="F126" i="11"/>
  <c r="F125" i="11"/>
  <c r="F97" i="11"/>
  <c r="F94" i="11" l="1"/>
  <c r="F93" i="11"/>
  <c r="F54" i="11" l="1"/>
  <c r="F55" i="11"/>
  <c r="F56" i="11" l="1"/>
  <c r="F57" i="11"/>
  <c r="F58" i="11"/>
  <c r="F51" i="11" l="1"/>
  <c r="F11" i="11" l="1"/>
  <c r="F10" i="11"/>
  <c r="F52" i="11" s="1"/>
  <c r="E185" i="11" s="1"/>
  <c r="E186" i="11" l="1"/>
  <c r="E187" i="11" l="1"/>
</calcChain>
</file>

<file path=xl/sharedStrings.xml><?xml version="1.0" encoding="utf-8"?>
<sst xmlns="http://schemas.openxmlformats.org/spreadsheetml/2006/main" count="359" uniqueCount="132">
  <si>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</si>
  <si>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</si>
  <si>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</si>
  <si>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</si>
  <si>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</si>
  <si>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</si>
  <si>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</si>
  <si>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</si>
  <si>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</si>
  <si>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</si>
  <si>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</si>
  <si>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</si>
  <si>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</si>
  <si>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</si>
  <si>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</si>
  <si>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</si>
  <si>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</si>
  <si>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</si>
  <si>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</si>
  <si>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</si>
  <si>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</si>
  <si>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</si>
  <si>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</si>
  <si>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</si>
  <si>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</si>
  <si>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</si>
  <si>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</si>
  <si>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</si>
  <si>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</si>
  <si>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</si>
  <si>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</si>
  <si>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</si>
  <si>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</si>
  <si>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</si>
  <si>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</si>
  <si>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</si>
  <si>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</si>
  <si>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</si>
  <si>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RK - rekonstrueeritava kuivenduskraavi kaeve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</si>
  <si>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</si>
  <si>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</si>
  <si>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</si>
  <si>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</si>
  <si>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RT - rekonstrueeritava teekraavi kaeve</t>
  </si>
  <si>
    <t>Ekspluatatsioonieelne sette eemaldamine ekskavaatoriga (10% põhikaevest)</t>
  </si>
  <si>
    <t>Tee parameetrite ja -elementide mahamärkimine (telg, servad, kraavide siseservad)</t>
  </si>
  <si>
    <t>m²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</si>
  <si>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</si>
  <si>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</si>
  <si>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</si>
  <si>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</si>
  <si>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</si>
  <si>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Lisa 1 - Hinnapakkumuse vorm hankes "Keila maaparandussüsteemi ja teede rekonstrueerimine"</t>
  </si>
  <si>
    <t>Keila maaparandussüsteemi rekonstrueerimine</t>
  </si>
  <si>
    <t>Keila maaparandussüsteemi rekonstrueerimine kokku</t>
  </si>
  <si>
    <t>401,1 ha</t>
  </si>
  <si>
    <t>UE - uuendatava eesvoolu kaeve</t>
  </si>
  <si>
    <t>ET - ehitatava teekraavi kaeve</t>
  </si>
  <si>
    <t>EK - ehitatava kraavi kaeve</t>
  </si>
  <si>
    <t>Aila tee (1,45 km) ehitamine</t>
  </si>
  <si>
    <t>Aila tee (1,45 km) ehitamine kokku</t>
  </si>
  <si>
    <t>Lepiku tee (0,23 km) ehitamine</t>
  </si>
  <si>
    <t>Lepiku tee (0,23 km) ehitamine kokku</t>
  </si>
  <si>
    <t>Mahasõit CE123 (0,1 km) ehitamine</t>
  </si>
  <si>
    <t>Mahasõit CE123 (0,1 km) ehitamine kokku</t>
  </si>
  <si>
    <t>Tootmisala tee (0,07 km) rekonstrueerimine</t>
  </si>
  <si>
    <t>Tootmisala tee (0,07 km) kokku</t>
  </si>
  <si>
    <t>Liiklusmärgi 221 "Anna teed" komplekti paigaldamine (suurusgrupp 2)</t>
  </si>
  <si>
    <t>Kaeve planeerimine 60% koos vanade kraavivallide tasandamisega</t>
  </si>
  <si>
    <t>Võsa, peenmetsa ja metsa raie, koondamine hunnikutesse ja kokkuvedu 2000m</t>
  </si>
  <si>
    <t>Lamapuidu tükeldamine ja väljatõstmine voolusängist</t>
  </si>
  <si>
    <t>Kändude juurimine</t>
  </si>
  <si>
    <t xml:space="preserve">ha </t>
  </si>
  <si>
    <t>Settebasseini kaevamine II gr. pinnas osaliselt vee alt +lisakaeve</t>
  </si>
  <si>
    <t>1000 m³</t>
  </si>
  <si>
    <t>Settebasseini kaeve planeerimine 60%</t>
  </si>
  <si>
    <t>Uute kraavide parameetrite mahamärkimine</t>
  </si>
  <si>
    <t>Käsitsikaeve gaasitrassiga ristumisel</t>
  </si>
  <si>
    <t>Tee- ja rajatiste mullete ehitamine (laiendamine) kohalikust pinnasest</t>
  </si>
  <si>
    <t>Poolitatav kaitsetoru D-110 750N (maksumus+paigaldus) (kr.301)</t>
  </si>
  <si>
    <t>Di 300mm plasttruubi torustiku, tüüp 30-PT, a. 9m ehitamine koos otsakuga (gofreeritud,Sn8) (tüüpjoon.1.7 2008a)</t>
  </si>
  <si>
    <t xml:space="preserve">Di 400mm plasttruubi torustiku, tüüp 40-PT, ehitamine (gofreeritud,Sn8) </t>
  </si>
  <si>
    <t xml:space="preserve">Di 500mm plasttruubi torustiku, tüüp 50-PT, ehitamine (gofreeritud,Sn8) </t>
  </si>
  <si>
    <t xml:space="preserve">Di 600mm plasttruubi torustiku, tüüp 60-PT, ehitamine (gofreeritud,Sn8) </t>
  </si>
  <si>
    <t xml:space="preserve">Di 1000mm plasttruubi torustiku, tüüp 100-PT, ehitamine (gofreeritud,Sn8) </t>
  </si>
  <si>
    <t>Ø 50 r/b truubi puhastamine setetest käsitsi, setet alla 0,25 läbimõõdu</t>
  </si>
  <si>
    <t>Ø 100 r/b truubi puhastamine setetest käsitsi, setet alla 0,25 läbimõõdu</t>
  </si>
  <si>
    <t>Ø 150 r/b truubi puhastamine setetest käsitsi, setet alla 0,25 läbimõõdu</t>
  </si>
  <si>
    <t>Mattotsaku (MAO) ehitamine 40PT (tüüpjoonis 3.1-1,3.1-2 2019a)</t>
  </si>
  <si>
    <t>truup</t>
  </si>
  <si>
    <t>Mattotsaku (MAO) ehitamine 50PT (tüüpjoonis 3.1-1,3.1-2 2019a)</t>
  </si>
  <si>
    <t>Mattotsaku (MAO) ehitamine 60PT (tüüpjoonis 3.1-1,3.1-2 2019a)</t>
  </si>
  <si>
    <t>Kiviotsaku (KOK) ehitamine 100PT (tüüpjoonis 3.4-1,3.4-2 2019a)</t>
  </si>
  <si>
    <t>D-20/30/40 truubitoru väljatõstmine</t>
  </si>
  <si>
    <t>D-50/60 truubitoru väljatõstmine</t>
  </si>
  <si>
    <t>D-75 truubitoru väljatõstmine</t>
  </si>
  <si>
    <t>Vanade truubitorude koondamine ja utiliseerimine</t>
  </si>
  <si>
    <t>1000 t</t>
  </si>
  <si>
    <t>Betoonist/kividest truubiotsaku lammutamine ja utiliseerimine</t>
  </si>
  <si>
    <t>Palkaluse ehitaminetruupidele (Tüüpjoonis 3.7 Tallinn 2019) (11,43 tm)</t>
  </si>
  <si>
    <t>Tähispostid teed läbivatele truupidele</t>
  </si>
  <si>
    <t>Kruuskatte (purustatud kruus positsioon nr 6) taastamine truupide ehitamisel (+materjal ja vedu karjäärist)</t>
  </si>
  <si>
    <t>Täitepinnas, liiv, (sl) truupid ümbruse täiteks ehitusel (+materjal ja vedu karjäärist)</t>
  </si>
  <si>
    <t>Teekatte profilerimine greideriga</t>
  </si>
  <si>
    <t xml:space="preserve">1000 m² </t>
  </si>
  <si>
    <t>Teerajatiste mahamärkimine</t>
  </si>
  <si>
    <t>Tee- ja rajatiste katendi tihendamine vibrorulliga, kihtide viisi (4x2=8käiku)</t>
  </si>
  <si>
    <t xml:space="preserve">m² </t>
  </si>
  <si>
    <t>Geovõrgu (Deklareeritud tõmbetugevus MD/CMD ≥40kN/m, silmaava45x45mm) paigaldamine tihendatud ja profileeritud muldele</t>
  </si>
  <si>
    <t>Kruusast teealuse ehitamine koos tihendamisega. Sorteeritud kruus, Positsioon nr. 4, L=4,8m, h=30cm (+materjal ja vedu karjäärist)</t>
  </si>
  <si>
    <t>Mahasõidukoht M3 R-10m L-10m 4,5m ehitamine s.h.</t>
  </si>
  <si>
    <t>Aluse ehitamine koos tihendamisega, sorteeritud kruus Positsioon nr. 4, (h=30cm) (+materjal ja vedu karjäärist)</t>
  </si>
  <si>
    <t>Geovõrgu (Deklareeritud tõmbetugevus MD/CMD ≥40kN/m, silmaava45x45mm) paigaldamine tihendatud ja profileeritud tee-elemendi muldele</t>
  </si>
  <si>
    <t>T-kujuline tagasipööramise koht TP-T R-17,75/20 ehitamine L-50m või 100m s.h.</t>
  </si>
  <si>
    <t>Transpordiameti nõuetele vastavad mahasõidukoha ehitamine s.h.</t>
  </si>
  <si>
    <t>Olemasoleva katendi freesimine h=4cm</t>
  </si>
  <si>
    <t>Kasvupinnase (hkeskm=20cm) eemaldamine ja ehituseks sobimatu pinnase kaevamine</t>
  </si>
  <si>
    <t>Muldkeha ehitamine juurdeveetavast pinnasest filtr.m ≥0,5m/ööp. (+materjal ja vedu karjäärist)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</si>
  <si>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</si>
  <si>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</si>
  <si>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</si>
  <si>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(h=20 cm) (+materjal ja vedu karjäärist)</t>
  </si>
  <si>
    <t>Sidumata segust kate (Purustatud kruusast Positsioon nr. 6) ehitamine, H=12 cm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</si>
  <si>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</si>
  <si>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</si>
  <si>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 xml:space="preserve">Pikivuugi kruntimine vuugiliimiga (ülemine kiht), kulu 80 g/m </t>
  </si>
  <si>
    <t>Vuugi kruntimine sitke naftabituumeniga (alumine kiht), kulu 100 g/m</t>
  </si>
  <si>
    <t>Poolitatav kaitsetoru D-110 750N (maksumus+paigaldus)</t>
  </si>
  <si>
    <t>Tähispostide paigaldus</t>
  </si>
  <si>
    <t>Muru kasvualuse rajamine ja külv, h= 10cm</t>
  </si>
  <si>
    <t>Kraavi kindlustamine kividega d-15-30cm</t>
  </si>
  <si>
    <t>Armeeritud betoonplaadid kaabelliinide kaitseks 5000x2000x150mm, tugevusklass C30/37  (+materjal ja vedu)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</si>
</sst>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1" fillId="0" borderId="0"/>
  </cellStyleXfs>
  <cellXfs count="13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1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2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" fillId="0" borderId="3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4" xfId="71" applyFont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4" xfId="72" applyFont="1" applyBorder="1" applyAlignment="1">
      <alignment horizontal="left" vertical="center" wrapText="1"/>
    </xf>
    <xf numFmtId="0" fontId="2" fillId="0" borderId="14" xfId="42" applyFont="1" applyBorder="1" applyAlignment="1">
      <alignment vertical="center" wrapText="1"/>
    </xf>
    <xf numFmtId="0" fontId="30" fillId="0" borderId="14" xfId="5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2" fillId="24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2" fontId="2" fillId="0" borderId="14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0" fontId="29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center" vertical="center"/>
    </xf>
    <xf numFmtId="164" fontId="29" fillId="0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14" xfId="73" applyFont="1" applyBorder="1" applyAlignment="1">
      <alignment vertical="center" wrapText="1"/>
    </xf>
    <xf numFmtId="0" fontId="2" fillId="0" borderId="14" xfId="73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0" fontId="2" fillId="0" borderId="14" xfId="73" applyFont="1" applyBorder="1" applyAlignment="1">
      <alignment vertical="center"/>
    </xf>
    <xf numFmtId="165" fontId="2" fillId="0" borderId="14" xfId="0" applyNumberFormat="1" applyFont="1" applyBorder="1" applyAlignment="1">
      <alignment vertical="center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2" fontId="2" fillId="0" borderId="14" xfId="73" applyNumberFormat="1" applyFont="1" applyBorder="1" applyAlignment="1">
      <alignment vertical="center" wrapText="1"/>
    </xf>
    <xf numFmtId="1" fontId="2" fillId="0" borderId="14" xfId="73" applyNumberFormat="1" applyFont="1" applyBorder="1" applyAlignment="1">
      <alignment vertical="center" wrapText="1"/>
    </xf>
    <xf numFmtId="3" fontId="2" fillId="0" borderId="14" xfId="73" applyNumberFormat="1" applyFont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69225D37-013C-49EA-A849-5D1E8B0645C7}"/>
    <cellStyle name="Normal_tab.10" xfId="73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00"/>
  <sheetViews>
    <sheetView tabSelected="1" topLeftCell="A152" workbookViewId="0">
      <selection activeCell="B170" sqref="B170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45.6" customHeight="1" x14ac:dyDescent="0.25">
      <c r="A1" s="116" t="s">
        <v>52</v>
      </c>
      <c r="B1" s="117"/>
      <c r="C1" s="117"/>
      <c r="D1" s="117"/>
      <c r="E1" s="117"/>
      <c r="F1" s="117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118" t="s">
        <v>3</v>
      </c>
      <c r="B5" s="121" t="s">
        <v>1</v>
      </c>
      <c r="C5" s="124" t="s">
        <v>4</v>
      </c>
      <c r="D5" s="124" t="s">
        <v>5</v>
      </c>
      <c r="E5" s="127" t="s">
        <v>6</v>
      </c>
      <c r="F5" s="130" t="s">
        <v>7</v>
      </c>
    </row>
    <row r="6" spans="1:50" s="5" customFormat="1" ht="13.2" x14ac:dyDescent="0.25">
      <c r="A6" s="119"/>
      <c r="B6" s="122"/>
      <c r="C6" s="125"/>
      <c r="D6" s="125"/>
      <c r="E6" s="128"/>
      <c r="F6" s="131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120"/>
      <c r="B7" s="123"/>
      <c r="C7" s="126"/>
      <c r="D7" s="16" t="s">
        <v>55</v>
      </c>
      <c r="E7" s="129"/>
      <c r="F7" s="132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94" t="s">
        <v>53</v>
      </c>
      <c r="B8" s="95"/>
      <c r="C8" s="95"/>
      <c r="D8" s="95"/>
      <c r="E8" s="95"/>
      <c r="F8" s="96"/>
      <c r="G8" s="1"/>
      <c r="H8" s="1"/>
      <c r="I8" s="1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</row>
    <row r="9" spans="1:50" s="5" customFormat="1" ht="12.75" customHeight="1" x14ac:dyDescent="0.25">
      <c r="A9" s="100" t="s">
        <v>18</v>
      </c>
      <c r="B9" s="101"/>
      <c r="C9" s="101"/>
      <c r="D9" s="101"/>
      <c r="E9" s="101"/>
      <c r="F9" s="102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2">
        <v>1</v>
      </c>
      <c r="B10" s="53" t="s">
        <v>69</v>
      </c>
      <c r="C10" s="54" t="s">
        <v>13</v>
      </c>
      <c r="D10" s="63">
        <v>1000</v>
      </c>
      <c r="E10" s="27"/>
      <c r="F10" s="14">
        <f t="shared" ref="F10:F15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2">
        <v>2</v>
      </c>
      <c r="B11" s="64" t="s">
        <v>70</v>
      </c>
      <c r="C11" s="23" t="s">
        <v>13</v>
      </c>
      <c r="D11" s="65">
        <v>30</v>
      </c>
      <c r="E11" s="27"/>
      <c r="F11" s="14">
        <f>SUM(D11*E11)</f>
        <v>0</v>
      </c>
      <c r="G11" s="1"/>
      <c r="H11" s="1"/>
      <c r="I11" s="49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2">
        <v>3</v>
      </c>
      <c r="B12" s="64" t="s">
        <v>71</v>
      </c>
      <c r="C12" s="23" t="s">
        <v>72</v>
      </c>
      <c r="D12" s="65">
        <v>25</v>
      </c>
      <c r="E12" s="50"/>
      <c r="F12" s="14">
        <f t="shared" si="0"/>
        <v>0</v>
      </c>
      <c r="G12" s="1"/>
      <c r="H12" s="1"/>
      <c r="I12" s="49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</row>
    <row r="13" spans="1:50" s="5" customFormat="1" ht="10.8" customHeight="1" x14ac:dyDescent="0.25">
      <c r="A13" s="52">
        <v>4</v>
      </c>
      <c r="B13" s="64" t="s">
        <v>73</v>
      </c>
      <c r="C13" s="23" t="s">
        <v>74</v>
      </c>
      <c r="D13" s="65">
        <v>2.72</v>
      </c>
      <c r="E13" s="50"/>
      <c r="F13" s="14">
        <f t="shared" si="0"/>
        <v>0</v>
      </c>
      <c r="G13" s="1"/>
      <c r="H13" s="1"/>
      <c r="I13" s="49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</row>
    <row r="14" spans="1:50" s="5" customFormat="1" ht="10.8" customHeight="1" x14ac:dyDescent="0.25">
      <c r="A14" s="52">
        <v>5</v>
      </c>
      <c r="B14" s="64" t="s">
        <v>75</v>
      </c>
      <c r="C14" s="23" t="s">
        <v>74</v>
      </c>
      <c r="D14" s="65">
        <v>1.63</v>
      </c>
      <c r="E14" s="50"/>
      <c r="F14" s="14">
        <f t="shared" si="0"/>
        <v>0</v>
      </c>
      <c r="G14" s="1"/>
      <c r="H14" s="1"/>
      <c r="I14" s="49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</row>
    <row r="15" spans="1:50" s="5" customFormat="1" ht="10.8" customHeight="1" x14ac:dyDescent="0.25">
      <c r="A15" s="52">
        <v>6</v>
      </c>
      <c r="B15" s="64" t="s">
        <v>76</v>
      </c>
      <c r="C15" s="23" t="s">
        <v>29</v>
      </c>
      <c r="D15" s="66">
        <v>2.4220000000000002</v>
      </c>
      <c r="E15" s="50"/>
      <c r="F15" s="14">
        <f t="shared" si="0"/>
        <v>0</v>
      </c>
      <c r="G15" s="1"/>
      <c r="H15" s="1"/>
      <c r="I15" s="49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</row>
    <row r="16" spans="1:50" s="5" customFormat="1" ht="10.8" customHeight="1" x14ac:dyDescent="0.25">
      <c r="A16" s="52">
        <v>7</v>
      </c>
      <c r="B16" s="67" t="s">
        <v>56</v>
      </c>
      <c r="C16" s="68" t="s">
        <v>29</v>
      </c>
      <c r="D16" s="69">
        <v>0.47</v>
      </c>
      <c r="E16" s="50"/>
      <c r="F16" s="14">
        <f t="shared" ref="F16:F26" si="1">SUM(D16*E16)</f>
        <v>0</v>
      </c>
      <c r="G16" s="1"/>
      <c r="H16" s="1"/>
      <c r="I16" s="49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</row>
    <row r="17" spans="1:50" s="5" customFormat="1" ht="10.8" customHeight="1" x14ac:dyDescent="0.25">
      <c r="A17" s="52">
        <v>8</v>
      </c>
      <c r="B17" s="67" t="s">
        <v>38</v>
      </c>
      <c r="C17" s="68" t="s">
        <v>29</v>
      </c>
      <c r="D17" s="69">
        <v>18.234000000000002</v>
      </c>
      <c r="E17" s="50"/>
      <c r="F17" s="14">
        <f t="shared" si="1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2">
        <v>9</v>
      </c>
      <c r="B18" s="67" t="s">
        <v>43</v>
      </c>
      <c r="C18" s="68" t="s">
        <v>29</v>
      </c>
      <c r="D18" s="69">
        <v>1.675</v>
      </c>
      <c r="E18" s="50"/>
      <c r="F18" s="14">
        <f>SUM(D18*E18)</f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52">
        <v>10</v>
      </c>
      <c r="B19" s="67" t="s">
        <v>57</v>
      </c>
      <c r="C19" s="68" t="s">
        <v>29</v>
      </c>
      <c r="D19" s="69">
        <v>2.3069999999999999</v>
      </c>
      <c r="E19" s="50"/>
      <c r="F19" s="14">
        <f t="shared" si="1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2">
        <v>11</v>
      </c>
      <c r="B20" s="67" t="s">
        <v>58</v>
      </c>
      <c r="C20" s="68" t="s">
        <v>29</v>
      </c>
      <c r="D20" s="69">
        <v>0.115</v>
      </c>
      <c r="E20" s="50"/>
      <c r="F20" s="14">
        <f t="shared" si="1"/>
        <v>0</v>
      </c>
      <c r="G20" s="1"/>
      <c r="H20" s="1"/>
      <c r="I20" s="1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</row>
    <row r="21" spans="1:50" s="5" customFormat="1" ht="10.8" customHeight="1" x14ac:dyDescent="0.25">
      <c r="A21" s="52">
        <v>12</v>
      </c>
      <c r="B21" s="25" t="s">
        <v>68</v>
      </c>
      <c r="C21" s="68" t="s">
        <v>29</v>
      </c>
      <c r="D21" s="69">
        <v>22.800999999999998</v>
      </c>
      <c r="E21" s="50"/>
      <c r="F21" s="14">
        <f t="shared" si="1"/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52">
        <v>13</v>
      </c>
      <c r="B22" s="25" t="s">
        <v>44</v>
      </c>
      <c r="C22" s="68" t="s">
        <v>29</v>
      </c>
      <c r="D22" s="69">
        <v>22.800999999999998</v>
      </c>
      <c r="E22" s="50"/>
      <c r="F22" s="14">
        <f t="shared" si="1"/>
        <v>0</v>
      </c>
      <c r="G22" s="1"/>
      <c r="H22" s="1"/>
      <c r="I22" s="1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</row>
    <row r="23" spans="1:50" s="5" customFormat="1" ht="10.8" customHeight="1" x14ac:dyDescent="0.25">
      <c r="A23" s="52">
        <v>14</v>
      </c>
      <c r="B23" s="70" t="s">
        <v>77</v>
      </c>
      <c r="C23" s="23" t="s">
        <v>30</v>
      </c>
      <c r="D23" s="65">
        <v>30</v>
      </c>
      <c r="E23" s="50"/>
      <c r="F23" s="14">
        <f t="shared" si="1"/>
        <v>0</v>
      </c>
      <c r="G23" s="1"/>
      <c r="H23" s="1"/>
      <c r="I23" s="1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</row>
    <row r="24" spans="1:50" s="5" customFormat="1" ht="10.8" customHeight="1" x14ac:dyDescent="0.25">
      <c r="A24" s="52">
        <v>15</v>
      </c>
      <c r="B24" s="70" t="s">
        <v>78</v>
      </c>
      <c r="C24" s="23" t="s">
        <v>74</v>
      </c>
      <c r="D24" s="65">
        <v>6.09</v>
      </c>
      <c r="E24" s="50"/>
      <c r="F24" s="14">
        <f t="shared" si="1"/>
        <v>0</v>
      </c>
      <c r="G24" s="1"/>
      <c r="H24" s="1"/>
      <c r="I24" s="1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</row>
    <row r="25" spans="1:50" s="5" customFormat="1" ht="10.8" customHeight="1" x14ac:dyDescent="0.25">
      <c r="A25" s="52">
        <v>16</v>
      </c>
      <c r="B25" s="70" t="s">
        <v>79</v>
      </c>
      <c r="C25" s="23" t="s">
        <v>15</v>
      </c>
      <c r="D25" s="65">
        <v>10</v>
      </c>
      <c r="E25" s="50"/>
      <c r="F25" s="14">
        <f t="shared" si="1"/>
        <v>0</v>
      </c>
      <c r="G25" s="1"/>
      <c r="H25" s="1"/>
      <c r="I25" s="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</row>
    <row r="26" spans="1:50" s="5" customFormat="1" ht="21.6" customHeight="1" x14ac:dyDescent="0.25">
      <c r="A26" s="52">
        <v>17</v>
      </c>
      <c r="B26" s="71" t="s">
        <v>80</v>
      </c>
      <c r="C26" s="72" t="s">
        <v>15</v>
      </c>
      <c r="D26" s="73">
        <v>392</v>
      </c>
      <c r="E26" s="50"/>
      <c r="F26" s="14">
        <f t="shared" si="1"/>
        <v>0</v>
      </c>
      <c r="G26" s="1"/>
      <c r="H26" s="1"/>
      <c r="I26" s="1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</row>
    <row r="27" spans="1:50" s="5" customFormat="1" ht="12.75" customHeight="1" x14ac:dyDescent="0.25">
      <c r="A27" s="100" t="s">
        <v>19</v>
      </c>
      <c r="B27" s="101"/>
      <c r="C27" s="101"/>
      <c r="D27" s="101"/>
      <c r="E27" s="101"/>
      <c r="F27" s="102"/>
      <c r="G27" s="1"/>
      <c r="H27" s="1"/>
      <c r="I27" s="1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</row>
    <row r="28" spans="1:50" s="5" customFormat="1" ht="10.8" customHeight="1" x14ac:dyDescent="0.25">
      <c r="A28" s="52">
        <v>18</v>
      </c>
      <c r="B28" s="74" t="s">
        <v>81</v>
      </c>
      <c r="C28" s="72" t="s">
        <v>15</v>
      </c>
      <c r="D28" s="73">
        <v>142</v>
      </c>
      <c r="E28" s="13"/>
      <c r="F28" s="14">
        <f t="shared" ref="F28:F35" si="2">SUM(D28*E28)</f>
        <v>0</v>
      </c>
      <c r="G28" s="1"/>
      <c r="H28" s="1"/>
      <c r="I28" s="1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</row>
    <row r="29" spans="1:50" s="5" customFormat="1" ht="10.8" customHeight="1" x14ac:dyDescent="0.25">
      <c r="A29" s="52">
        <v>19</v>
      </c>
      <c r="B29" s="74" t="s">
        <v>82</v>
      </c>
      <c r="C29" s="72" t="s">
        <v>15</v>
      </c>
      <c r="D29" s="73">
        <v>154</v>
      </c>
      <c r="E29" s="13"/>
      <c r="F29" s="14">
        <f t="shared" ref="F29" si="3">SUM(D29*E29)</f>
        <v>0</v>
      </c>
      <c r="G29" s="1"/>
      <c r="H29" s="1"/>
      <c r="I29" s="1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</row>
    <row r="30" spans="1:50" s="5" customFormat="1" ht="10.8" customHeight="1" x14ac:dyDescent="0.25">
      <c r="A30" s="52">
        <v>20</v>
      </c>
      <c r="B30" s="74" t="s">
        <v>83</v>
      </c>
      <c r="C30" s="72" t="s">
        <v>15</v>
      </c>
      <c r="D30" s="73">
        <v>55</v>
      </c>
      <c r="E30" s="13"/>
      <c r="F30" s="14">
        <f t="shared" si="2"/>
        <v>0</v>
      </c>
      <c r="G30" s="1"/>
      <c r="H30" s="1"/>
      <c r="I30" s="1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0" s="5" customFormat="1" ht="10.8" customHeight="1" x14ac:dyDescent="0.25">
      <c r="A31" s="52">
        <v>21</v>
      </c>
      <c r="B31" s="74" t="s">
        <v>84</v>
      </c>
      <c r="C31" s="72" t="s">
        <v>15</v>
      </c>
      <c r="D31" s="73">
        <v>18</v>
      </c>
      <c r="E31" s="13"/>
      <c r="F31" s="14">
        <f t="shared" si="2"/>
        <v>0</v>
      </c>
      <c r="G31" s="1"/>
      <c r="H31" s="1"/>
      <c r="I31" s="1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0" s="5" customFormat="1" ht="10.8" customHeight="1" x14ac:dyDescent="0.25">
      <c r="A32" s="52">
        <v>22</v>
      </c>
      <c r="B32" s="64" t="s">
        <v>85</v>
      </c>
      <c r="C32" s="23" t="s">
        <v>15</v>
      </c>
      <c r="D32" s="73">
        <v>12</v>
      </c>
      <c r="E32" s="13"/>
      <c r="F32" s="14">
        <f t="shared" si="2"/>
        <v>0</v>
      </c>
      <c r="G32" s="1"/>
      <c r="H32" s="1"/>
      <c r="I32" s="1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10.8" customHeight="1" x14ac:dyDescent="0.25">
      <c r="A33" s="52">
        <v>23</v>
      </c>
      <c r="B33" s="64" t="s">
        <v>86</v>
      </c>
      <c r="C33" s="23" t="s">
        <v>15</v>
      </c>
      <c r="D33" s="73">
        <v>30</v>
      </c>
      <c r="E33" s="13"/>
      <c r="F33" s="14">
        <f t="shared" si="2"/>
        <v>0</v>
      </c>
      <c r="G33" s="1"/>
      <c r="H33" s="1"/>
      <c r="I33" s="1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</row>
    <row r="34" spans="1:50" s="5" customFormat="1" ht="10.8" customHeight="1" x14ac:dyDescent="0.25">
      <c r="A34" s="52">
        <v>24</v>
      </c>
      <c r="B34" s="64" t="s">
        <v>87</v>
      </c>
      <c r="C34" s="23" t="s">
        <v>15</v>
      </c>
      <c r="D34" s="73">
        <v>16</v>
      </c>
      <c r="E34" s="13"/>
      <c r="F34" s="14">
        <f t="shared" ref="F34" si="4">SUM(D34*E34)</f>
        <v>0</v>
      </c>
      <c r="G34" s="1"/>
      <c r="H34" s="1"/>
      <c r="I34" s="1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</row>
    <row r="35" spans="1:50" s="5" customFormat="1" ht="10.8" customHeight="1" x14ac:dyDescent="0.25">
      <c r="A35" s="52">
        <v>25</v>
      </c>
      <c r="B35" s="74" t="s">
        <v>88</v>
      </c>
      <c r="C35" s="23" t="s">
        <v>89</v>
      </c>
      <c r="D35" s="73">
        <v>14</v>
      </c>
      <c r="E35" s="13"/>
      <c r="F35" s="14">
        <f t="shared" si="2"/>
        <v>0</v>
      </c>
      <c r="G35" s="1"/>
      <c r="H35" s="1"/>
      <c r="I35" s="1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</row>
    <row r="36" spans="1:50" s="5" customFormat="1" ht="10.8" customHeight="1" x14ac:dyDescent="0.25">
      <c r="A36" s="52">
        <v>26</v>
      </c>
      <c r="B36" s="70" t="s">
        <v>90</v>
      </c>
      <c r="C36" s="23" t="s">
        <v>89</v>
      </c>
      <c r="D36" s="73">
        <v>14</v>
      </c>
      <c r="E36" s="13"/>
      <c r="F36" s="14">
        <f t="shared" ref="F36" si="5">SUM(D36*E36)</f>
        <v>0</v>
      </c>
      <c r="G36" s="1"/>
      <c r="H36" s="1"/>
      <c r="I36" s="1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</row>
    <row r="37" spans="1:50" s="5" customFormat="1" ht="10.8" customHeight="1" x14ac:dyDescent="0.25">
      <c r="A37" s="52">
        <v>27</v>
      </c>
      <c r="B37" s="64" t="s">
        <v>91</v>
      </c>
      <c r="C37" s="23" t="s">
        <v>89</v>
      </c>
      <c r="D37" s="73">
        <v>4</v>
      </c>
      <c r="E37" s="13"/>
      <c r="F37" s="14">
        <f t="shared" ref="F37:F55" si="6">SUM(D37*E37)</f>
        <v>0</v>
      </c>
      <c r="G37" s="1"/>
      <c r="H37" s="1"/>
      <c r="I37" s="1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s="5" customFormat="1" ht="10.8" customHeight="1" x14ac:dyDescent="0.25">
      <c r="A38" s="52">
        <v>28</v>
      </c>
      <c r="B38" s="64" t="s">
        <v>92</v>
      </c>
      <c r="C38" s="23" t="s">
        <v>89</v>
      </c>
      <c r="D38" s="73">
        <v>1</v>
      </c>
      <c r="E38" s="13"/>
      <c r="F38" s="14">
        <f t="shared" si="6"/>
        <v>0</v>
      </c>
      <c r="G38" s="1"/>
      <c r="H38" s="1"/>
      <c r="I38" s="1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s="5" customFormat="1" ht="10.8" customHeight="1" x14ac:dyDescent="0.25">
      <c r="A39" s="52">
        <v>29</v>
      </c>
      <c r="B39" s="70" t="s">
        <v>93</v>
      </c>
      <c r="C39" s="23" t="s">
        <v>15</v>
      </c>
      <c r="D39" s="73">
        <v>12</v>
      </c>
      <c r="E39" s="13"/>
      <c r="F39" s="14">
        <f t="shared" si="6"/>
        <v>0</v>
      </c>
      <c r="G39" s="1"/>
      <c r="H39" s="1"/>
      <c r="I39" s="1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s="5" customFormat="1" ht="10.8" customHeight="1" x14ac:dyDescent="0.25">
      <c r="A40" s="52">
        <v>30</v>
      </c>
      <c r="B40" s="70" t="s">
        <v>94</v>
      </c>
      <c r="C40" s="23" t="s">
        <v>15</v>
      </c>
      <c r="D40" s="73">
        <v>29</v>
      </c>
      <c r="E40" s="13"/>
      <c r="F40" s="14">
        <f t="shared" ref="F40" si="7">SUM(D40*E40)</f>
        <v>0</v>
      </c>
      <c r="G40" s="1"/>
      <c r="H40" s="1"/>
      <c r="I40" s="1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</row>
    <row r="41" spans="1:50" s="5" customFormat="1" ht="10.8" customHeight="1" x14ac:dyDescent="0.25">
      <c r="A41" s="52">
        <v>31</v>
      </c>
      <c r="B41" s="70" t="s">
        <v>95</v>
      </c>
      <c r="C41" s="23" t="s">
        <v>15</v>
      </c>
      <c r="D41" s="73">
        <v>8</v>
      </c>
      <c r="E41" s="13"/>
      <c r="F41" s="14">
        <f t="shared" ref="F41:F47" si="8">SUM(D41*E41)</f>
        <v>0</v>
      </c>
      <c r="G41" s="1"/>
      <c r="H41" s="1"/>
      <c r="I41" s="1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</row>
    <row r="42" spans="1:50" s="5" customFormat="1" ht="10.8" customHeight="1" x14ac:dyDescent="0.25">
      <c r="A42" s="52">
        <v>32</v>
      </c>
      <c r="B42" s="64" t="s">
        <v>96</v>
      </c>
      <c r="C42" s="23" t="s">
        <v>97</v>
      </c>
      <c r="D42" s="75">
        <v>0.6</v>
      </c>
      <c r="E42" s="13"/>
      <c r="F42" s="14">
        <f t="shared" si="8"/>
        <v>0</v>
      </c>
      <c r="G42" s="1"/>
      <c r="H42" s="1"/>
      <c r="I42" s="1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</row>
    <row r="43" spans="1:50" s="5" customFormat="1" ht="10.8" customHeight="1" x14ac:dyDescent="0.25">
      <c r="A43" s="52">
        <v>33</v>
      </c>
      <c r="B43" s="70" t="s">
        <v>98</v>
      </c>
      <c r="C43" s="23" t="s">
        <v>30</v>
      </c>
      <c r="D43" s="75">
        <v>1</v>
      </c>
      <c r="E43" s="13"/>
      <c r="F43" s="14">
        <f t="shared" ref="F43:F46" si="9">SUM(D43*E43)</f>
        <v>0</v>
      </c>
      <c r="G43" s="1"/>
      <c r="H43" s="1"/>
      <c r="I43" s="1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</row>
    <row r="44" spans="1:50" s="5" customFormat="1" ht="10.8" customHeight="1" x14ac:dyDescent="0.25">
      <c r="A44" s="52">
        <v>34</v>
      </c>
      <c r="B44" s="70" t="s">
        <v>99</v>
      </c>
      <c r="C44" s="23" t="s">
        <v>14</v>
      </c>
      <c r="D44" s="73">
        <v>25</v>
      </c>
      <c r="E44" s="13"/>
      <c r="F44" s="14">
        <f t="shared" si="9"/>
        <v>0</v>
      </c>
      <c r="G44" s="1"/>
      <c r="H44" s="1"/>
      <c r="I44" s="1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</row>
    <row r="45" spans="1:50" s="5" customFormat="1" ht="10.8" customHeight="1" x14ac:dyDescent="0.25">
      <c r="A45" s="52">
        <v>35</v>
      </c>
      <c r="B45" s="70" t="s">
        <v>100</v>
      </c>
      <c r="C45" s="23" t="s">
        <v>14</v>
      </c>
      <c r="D45" s="73">
        <v>18</v>
      </c>
      <c r="E45" s="13"/>
      <c r="F45" s="14">
        <f t="shared" si="9"/>
        <v>0</v>
      </c>
      <c r="G45" s="1"/>
      <c r="H45" s="1"/>
      <c r="I45" s="1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</row>
    <row r="46" spans="1:50" s="5" customFormat="1" ht="21.6" customHeight="1" x14ac:dyDescent="0.25">
      <c r="A46" s="52">
        <v>36</v>
      </c>
      <c r="B46" s="56" t="s">
        <v>101</v>
      </c>
      <c r="C46" s="23" t="s">
        <v>30</v>
      </c>
      <c r="D46" s="73">
        <v>20</v>
      </c>
      <c r="E46" s="13"/>
      <c r="F46" s="14">
        <f t="shared" si="9"/>
        <v>0</v>
      </c>
      <c r="G46" s="1"/>
      <c r="H46" s="1"/>
      <c r="I46" s="1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</row>
    <row r="47" spans="1:50" s="5" customFormat="1" ht="10.8" customHeight="1" x14ac:dyDescent="0.25">
      <c r="A47" s="52">
        <v>37</v>
      </c>
      <c r="B47" s="64" t="s">
        <v>102</v>
      </c>
      <c r="C47" s="23" t="s">
        <v>30</v>
      </c>
      <c r="D47" s="73">
        <v>845.35959999999955</v>
      </c>
      <c r="E47" s="13"/>
      <c r="F47" s="14">
        <f t="shared" si="8"/>
        <v>0</v>
      </c>
      <c r="G47" s="1"/>
      <c r="H47" s="1"/>
      <c r="I47" s="1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</row>
    <row r="48" spans="1:50" s="5" customFormat="1" ht="12.6" customHeight="1" x14ac:dyDescent="0.25">
      <c r="A48" s="100" t="s">
        <v>23</v>
      </c>
      <c r="B48" s="101"/>
      <c r="C48" s="101"/>
      <c r="D48" s="101"/>
      <c r="E48" s="101"/>
      <c r="F48" s="102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</row>
    <row r="49" spans="1:50" s="5" customFormat="1" ht="10.8" customHeight="1" x14ac:dyDescent="0.25">
      <c r="A49" s="15">
        <v>38</v>
      </c>
      <c r="B49" s="25" t="s">
        <v>24</v>
      </c>
      <c r="C49" s="18" t="s">
        <v>14</v>
      </c>
      <c r="D49" s="22">
        <v>4</v>
      </c>
      <c r="E49" s="24"/>
      <c r="F49" s="14">
        <f t="shared" ref="F49:F51" si="10">SUM(D49*E49)</f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</row>
    <row r="50" spans="1:50" s="5" customFormat="1" ht="21.6" customHeight="1" x14ac:dyDescent="0.25">
      <c r="A50" s="15">
        <v>39</v>
      </c>
      <c r="B50" s="25" t="s">
        <v>27</v>
      </c>
      <c r="C50" s="18" t="s">
        <v>14</v>
      </c>
      <c r="D50" s="22">
        <v>1</v>
      </c>
      <c r="E50" s="24"/>
      <c r="F50" s="14">
        <f t="shared" si="10"/>
        <v>0</v>
      </c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</row>
    <row r="51" spans="1:50" s="5" customFormat="1" ht="32.4" customHeight="1" x14ac:dyDescent="0.25">
      <c r="A51" s="15">
        <v>40</v>
      </c>
      <c r="B51" s="25" t="s">
        <v>25</v>
      </c>
      <c r="C51" s="18" t="s">
        <v>26</v>
      </c>
      <c r="D51" s="22">
        <v>1</v>
      </c>
      <c r="E51" s="24"/>
      <c r="F51" s="14">
        <f t="shared" si="10"/>
        <v>0</v>
      </c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</row>
    <row r="52" spans="1:50" s="5" customFormat="1" ht="12.6" customHeight="1" x14ac:dyDescent="0.25">
      <c r="A52" s="97" t="s">
        <v>54</v>
      </c>
      <c r="B52" s="98"/>
      <c r="C52" s="98"/>
      <c r="D52" s="98"/>
      <c r="E52" s="99"/>
      <c r="F52" s="35">
        <f>SUM(F10:F51)</f>
        <v>0</v>
      </c>
      <c r="G52" s="1"/>
      <c r="H52" s="1"/>
      <c r="I52" s="1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</row>
    <row r="53" spans="1:50" s="5" customFormat="1" ht="12.6" customHeight="1" x14ac:dyDescent="0.25">
      <c r="A53" s="85" t="s">
        <v>59</v>
      </c>
      <c r="B53" s="86"/>
      <c r="C53" s="86"/>
      <c r="D53" s="86"/>
      <c r="E53" s="86"/>
      <c r="F53" s="87"/>
      <c r="G53" s="1"/>
      <c r="H53" s="1"/>
      <c r="I53" s="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</row>
    <row r="54" spans="1:50" s="5" customFormat="1" ht="10.8" customHeight="1" x14ac:dyDescent="0.25">
      <c r="A54" s="15">
        <v>41</v>
      </c>
      <c r="B54" s="46" t="s">
        <v>103</v>
      </c>
      <c r="C54" s="23" t="s">
        <v>104</v>
      </c>
      <c r="D54" s="76">
        <v>12.85</v>
      </c>
      <c r="E54" s="13"/>
      <c r="F54" s="14">
        <f t="shared" si="6"/>
        <v>0</v>
      </c>
      <c r="G54" s="1"/>
      <c r="H54" s="1"/>
      <c r="I54" s="1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</row>
    <row r="55" spans="1:50" s="5" customFormat="1" ht="21.6" customHeight="1" x14ac:dyDescent="0.25">
      <c r="A55" s="15">
        <v>42</v>
      </c>
      <c r="B55" s="46" t="s">
        <v>45</v>
      </c>
      <c r="C55" s="23" t="s">
        <v>29</v>
      </c>
      <c r="D55" s="76">
        <v>1.22</v>
      </c>
      <c r="E55" s="13"/>
      <c r="F55" s="14">
        <f t="shared" si="6"/>
        <v>0</v>
      </c>
      <c r="G55" s="1"/>
      <c r="H55" s="1"/>
      <c r="I55" s="1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</row>
    <row r="56" spans="1:50" s="5" customFormat="1" ht="10.8" customHeight="1" x14ac:dyDescent="0.25">
      <c r="A56" s="15">
        <v>43</v>
      </c>
      <c r="B56" s="46" t="s">
        <v>105</v>
      </c>
      <c r="C56" s="23" t="s">
        <v>14</v>
      </c>
      <c r="D56" s="77">
        <v>6</v>
      </c>
      <c r="E56" s="13"/>
      <c r="F56" s="14">
        <f t="shared" ref="F56:F58" si="11">SUM(D56*E56)</f>
        <v>0</v>
      </c>
      <c r="G56" s="1"/>
      <c r="H56" s="1"/>
      <c r="I56" s="1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</row>
    <row r="57" spans="1:50" s="5" customFormat="1" ht="10.8" customHeight="1" x14ac:dyDescent="0.25">
      <c r="A57" s="15">
        <v>44</v>
      </c>
      <c r="B57" s="46" t="s">
        <v>106</v>
      </c>
      <c r="C57" s="23" t="s">
        <v>74</v>
      </c>
      <c r="D57" s="76">
        <v>3.07</v>
      </c>
      <c r="E57" s="13"/>
      <c r="F57" s="14">
        <f t="shared" si="11"/>
        <v>0</v>
      </c>
      <c r="G57" s="1"/>
      <c r="H57" s="1"/>
      <c r="I57" s="1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</row>
    <row r="58" spans="1:50" s="5" customFormat="1" ht="21.6" customHeight="1" x14ac:dyDescent="0.25">
      <c r="A58" s="15">
        <v>45</v>
      </c>
      <c r="B58" s="57" t="s">
        <v>47</v>
      </c>
      <c r="C58" s="23" t="s">
        <v>107</v>
      </c>
      <c r="D58" s="78">
        <v>6242</v>
      </c>
      <c r="E58" s="13"/>
      <c r="F58" s="14">
        <f t="shared" si="11"/>
        <v>0</v>
      </c>
      <c r="G58" s="1"/>
      <c r="H58" s="1"/>
      <c r="I58" s="1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</row>
    <row r="59" spans="1:50" s="5" customFormat="1" ht="21.6" customHeight="1" x14ac:dyDescent="0.25">
      <c r="A59" s="15">
        <v>46</v>
      </c>
      <c r="B59" s="46" t="s">
        <v>108</v>
      </c>
      <c r="C59" s="23" t="s">
        <v>107</v>
      </c>
      <c r="D59" s="78">
        <v>5930</v>
      </c>
      <c r="E59" s="13"/>
      <c r="F59" s="14">
        <f t="shared" ref="F59:F63" si="12">SUM(D59*E59)</f>
        <v>0</v>
      </c>
      <c r="G59" s="1"/>
      <c r="H59" s="1"/>
      <c r="I59" s="1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</row>
    <row r="60" spans="1:50" s="5" customFormat="1" ht="21.6" customHeight="1" x14ac:dyDescent="0.25">
      <c r="A60" s="15">
        <v>47</v>
      </c>
      <c r="B60" s="46" t="s">
        <v>109</v>
      </c>
      <c r="C60" s="23" t="s">
        <v>30</v>
      </c>
      <c r="D60" s="78">
        <v>1922</v>
      </c>
      <c r="E60" s="13"/>
      <c r="F60" s="14">
        <f t="shared" si="12"/>
        <v>0</v>
      </c>
      <c r="G60" s="1"/>
      <c r="H60" s="1"/>
      <c r="I60" s="1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</row>
    <row r="61" spans="1:50" s="5" customFormat="1" ht="21.6" customHeight="1" x14ac:dyDescent="0.25">
      <c r="A61" s="15">
        <v>48</v>
      </c>
      <c r="B61" s="46" t="s">
        <v>48</v>
      </c>
      <c r="C61" s="23" t="s">
        <v>30</v>
      </c>
      <c r="D61" s="78">
        <v>575</v>
      </c>
      <c r="E61" s="13"/>
      <c r="F61" s="14">
        <f t="shared" si="12"/>
        <v>0</v>
      </c>
      <c r="G61" s="1"/>
      <c r="H61" s="1"/>
      <c r="I61" s="1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</row>
    <row r="62" spans="1:50" s="5" customFormat="1" ht="10.8" customHeight="1" x14ac:dyDescent="0.25">
      <c r="A62" s="15">
        <v>49</v>
      </c>
      <c r="B62" s="79" t="s">
        <v>110</v>
      </c>
      <c r="C62" s="23" t="s">
        <v>14</v>
      </c>
      <c r="D62" s="78">
        <v>4</v>
      </c>
      <c r="E62" s="13"/>
      <c r="F62" s="14">
        <f t="shared" si="12"/>
        <v>0</v>
      </c>
      <c r="G62" s="1"/>
      <c r="H62" s="1"/>
      <c r="I62" s="1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</row>
    <row r="63" spans="1:50" s="5" customFormat="1" ht="21.6" customHeight="1" x14ac:dyDescent="0.25">
      <c r="A63" s="15">
        <v>50</v>
      </c>
      <c r="B63" s="60" t="s">
        <v>111</v>
      </c>
      <c r="C63" s="72" t="s">
        <v>74</v>
      </c>
      <c r="D63" s="78">
        <v>181</v>
      </c>
      <c r="E63" s="13"/>
      <c r="F63" s="14">
        <f t="shared" si="12"/>
        <v>0</v>
      </c>
      <c r="G63" s="1"/>
      <c r="H63" s="1"/>
      <c r="I63" s="1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</row>
    <row r="64" spans="1:50" s="5" customFormat="1" ht="21.6" customHeight="1" x14ac:dyDescent="0.25">
      <c r="A64" s="15">
        <v>51</v>
      </c>
      <c r="B64" s="59" t="s">
        <v>49</v>
      </c>
      <c r="C64" s="23" t="s">
        <v>104</v>
      </c>
      <c r="D64" s="78">
        <v>572</v>
      </c>
      <c r="E64" s="13"/>
      <c r="F64" s="14">
        <f t="shared" ref="F64:F86" si="13">SUM(D64*E64)</f>
        <v>0</v>
      </c>
      <c r="G64" s="1"/>
      <c r="H64" s="1"/>
      <c r="I64" s="1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</row>
    <row r="65" spans="1:50" s="5" customFormat="1" ht="21.6" customHeight="1" x14ac:dyDescent="0.25">
      <c r="A65" s="15">
        <v>52</v>
      </c>
      <c r="B65" s="80" t="s">
        <v>112</v>
      </c>
      <c r="C65" s="23" t="s">
        <v>104</v>
      </c>
      <c r="D65" s="78">
        <v>408</v>
      </c>
      <c r="E65" s="13"/>
      <c r="F65" s="14">
        <f t="shared" si="13"/>
        <v>0</v>
      </c>
      <c r="G65" s="1"/>
      <c r="H65" s="1"/>
      <c r="I65" s="1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</row>
    <row r="66" spans="1:50" s="5" customFormat="1" ht="21.6" customHeight="1" x14ac:dyDescent="0.25">
      <c r="A66" s="15">
        <v>53</v>
      </c>
      <c r="B66" s="79" t="s">
        <v>113</v>
      </c>
      <c r="C66" s="23">
        <v>0</v>
      </c>
      <c r="D66" s="78">
        <v>1</v>
      </c>
      <c r="E66" s="13"/>
      <c r="F66" s="14">
        <f t="shared" si="13"/>
        <v>0</v>
      </c>
      <c r="G66" s="1"/>
      <c r="H66" s="1"/>
      <c r="I66" s="1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</row>
    <row r="67" spans="1:50" s="5" customFormat="1" ht="21.6" customHeight="1" x14ac:dyDescent="0.25">
      <c r="A67" s="15">
        <v>54</v>
      </c>
      <c r="B67" s="60" t="s">
        <v>111</v>
      </c>
      <c r="C67" s="72" t="s">
        <v>74</v>
      </c>
      <c r="D67" s="78">
        <v>92</v>
      </c>
      <c r="E67" s="13"/>
      <c r="F67" s="14">
        <f t="shared" si="13"/>
        <v>0</v>
      </c>
      <c r="G67" s="1"/>
      <c r="H67" s="1"/>
      <c r="I67" s="1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</row>
    <row r="68" spans="1:50" s="5" customFormat="1" ht="21.6" customHeight="1" x14ac:dyDescent="0.25">
      <c r="A68" s="15">
        <v>55</v>
      </c>
      <c r="B68" s="60" t="s">
        <v>51</v>
      </c>
      <c r="C68" s="72" t="s">
        <v>74</v>
      </c>
      <c r="D68" s="78">
        <v>306</v>
      </c>
      <c r="E68" s="13"/>
      <c r="F68" s="14">
        <f t="shared" si="13"/>
        <v>0</v>
      </c>
      <c r="G68" s="1"/>
      <c r="H68" s="1"/>
      <c r="I68" s="1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</row>
    <row r="69" spans="1:50" s="5" customFormat="1" ht="21.6" customHeight="1" x14ac:dyDescent="0.25">
      <c r="A69" s="15">
        <v>56</v>
      </c>
      <c r="B69" s="59" t="s">
        <v>49</v>
      </c>
      <c r="C69" s="23" t="s">
        <v>104</v>
      </c>
      <c r="D69" s="78">
        <v>1080</v>
      </c>
      <c r="E69" s="13"/>
      <c r="F69" s="14">
        <f t="shared" si="13"/>
        <v>0</v>
      </c>
      <c r="G69" s="1"/>
      <c r="H69" s="1"/>
      <c r="I69" s="1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</row>
    <row r="70" spans="1:50" s="5" customFormat="1" ht="21.6" customHeight="1" x14ac:dyDescent="0.25">
      <c r="A70" s="15">
        <v>57</v>
      </c>
      <c r="B70" s="80" t="s">
        <v>112</v>
      </c>
      <c r="C70" s="23" t="s">
        <v>104</v>
      </c>
      <c r="D70" s="78">
        <v>966</v>
      </c>
      <c r="E70" s="13"/>
      <c r="F70" s="14">
        <f t="shared" si="13"/>
        <v>0</v>
      </c>
      <c r="G70" s="1"/>
      <c r="H70" s="1"/>
      <c r="I70" s="1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</row>
    <row r="71" spans="1:50" s="5" customFormat="1" ht="10.8" customHeight="1" x14ac:dyDescent="0.25">
      <c r="A71" s="15">
        <v>58</v>
      </c>
      <c r="B71" s="79" t="s">
        <v>114</v>
      </c>
      <c r="C71" s="23" t="s">
        <v>14</v>
      </c>
      <c r="D71" s="78">
        <v>1</v>
      </c>
      <c r="E71" s="13"/>
      <c r="F71" s="14">
        <f t="shared" si="13"/>
        <v>0</v>
      </c>
      <c r="G71" s="1"/>
      <c r="H71" s="1"/>
      <c r="I71" s="1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</row>
    <row r="72" spans="1:50" s="5" customFormat="1" ht="10.8" customHeight="1" x14ac:dyDescent="0.25">
      <c r="A72" s="15">
        <v>59</v>
      </c>
      <c r="B72" s="80" t="s">
        <v>115</v>
      </c>
      <c r="C72" s="23" t="s">
        <v>46</v>
      </c>
      <c r="D72" s="78">
        <v>12</v>
      </c>
      <c r="E72" s="13"/>
      <c r="F72" s="14">
        <f t="shared" si="13"/>
        <v>0</v>
      </c>
      <c r="G72" s="1"/>
      <c r="H72" s="1"/>
      <c r="I72" s="1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</row>
    <row r="73" spans="1:50" s="5" customFormat="1" ht="21.6" customHeight="1" x14ac:dyDescent="0.25">
      <c r="A73" s="15">
        <v>60</v>
      </c>
      <c r="B73" s="80" t="s">
        <v>116</v>
      </c>
      <c r="C73" s="23" t="s">
        <v>30</v>
      </c>
      <c r="D73" s="78">
        <v>71</v>
      </c>
      <c r="E73" s="13"/>
      <c r="F73" s="14">
        <f t="shared" si="13"/>
        <v>0</v>
      </c>
      <c r="G73" s="1"/>
      <c r="H73" s="1"/>
      <c r="I73" s="1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</row>
    <row r="74" spans="1:50" s="5" customFormat="1" ht="21.6" customHeight="1" x14ac:dyDescent="0.25">
      <c r="A74" s="15">
        <v>61</v>
      </c>
      <c r="B74" s="58" t="s">
        <v>117</v>
      </c>
      <c r="C74" s="23" t="s">
        <v>30</v>
      </c>
      <c r="D74" s="78">
        <v>285</v>
      </c>
      <c r="E74" s="13"/>
      <c r="F74" s="14">
        <f t="shared" si="13"/>
        <v>0</v>
      </c>
      <c r="G74" s="1"/>
      <c r="H74" s="1"/>
      <c r="I74" s="1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</row>
    <row r="75" spans="1:50" s="5" customFormat="1" ht="21.6" customHeight="1" x14ac:dyDescent="0.25">
      <c r="A75" s="15">
        <v>62</v>
      </c>
      <c r="B75" s="80" t="s">
        <v>118</v>
      </c>
      <c r="C75" s="23" t="s">
        <v>30</v>
      </c>
      <c r="D75" s="78">
        <v>16</v>
      </c>
      <c r="E75" s="13"/>
      <c r="F75" s="14">
        <f t="shared" si="13"/>
        <v>0</v>
      </c>
      <c r="G75" s="1"/>
      <c r="H75" s="1"/>
      <c r="I75" s="1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</row>
    <row r="76" spans="1:50" s="5" customFormat="1" ht="21.6" customHeight="1" x14ac:dyDescent="0.25">
      <c r="A76" s="15">
        <v>63</v>
      </c>
      <c r="B76" s="80" t="s">
        <v>119</v>
      </c>
      <c r="C76" s="23" t="s">
        <v>30</v>
      </c>
      <c r="D76" s="78">
        <v>35</v>
      </c>
      <c r="E76" s="13"/>
      <c r="F76" s="14">
        <f t="shared" si="13"/>
        <v>0</v>
      </c>
      <c r="G76" s="1"/>
      <c r="H76" s="1"/>
      <c r="I76" s="1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</row>
    <row r="77" spans="1:50" s="5" customFormat="1" ht="10.8" customHeight="1" x14ac:dyDescent="0.25">
      <c r="A77" s="15">
        <v>64</v>
      </c>
      <c r="B77" s="80" t="s">
        <v>120</v>
      </c>
      <c r="C77" s="23" t="s">
        <v>46</v>
      </c>
      <c r="D77" s="78">
        <v>252</v>
      </c>
      <c r="E77" s="13"/>
      <c r="F77" s="14">
        <f t="shared" si="13"/>
        <v>0</v>
      </c>
      <c r="G77" s="1"/>
      <c r="H77" s="1"/>
      <c r="I77" s="1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</row>
    <row r="78" spans="1:50" s="5" customFormat="1" ht="21.6" customHeight="1" x14ac:dyDescent="0.25">
      <c r="A78" s="15">
        <v>65</v>
      </c>
      <c r="B78" s="59" t="s">
        <v>49</v>
      </c>
      <c r="C78" s="23" t="s">
        <v>46</v>
      </c>
      <c r="D78" s="78">
        <v>242</v>
      </c>
      <c r="E78" s="13"/>
      <c r="F78" s="14">
        <f t="shared" si="13"/>
        <v>0</v>
      </c>
      <c r="G78" s="1"/>
      <c r="H78" s="1"/>
      <c r="I78" s="1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</row>
    <row r="79" spans="1:50" s="5" customFormat="1" ht="21.6" customHeight="1" x14ac:dyDescent="0.25">
      <c r="A79" s="15">
        <v>66</v>
      </c>
      <c r="B79" s="80" t="s">
        <v>112</v>
      </c>
      <c r="C79" s="23" t="s">
        <v>46</v>
      </c>
      <c r="D79" s="78">
        <v>252</v>
      </c>
      <c r="E79" s="13"/>
      <c r="F79" s="14">
        <f t="shared" si="13"/>
        <v>0</v>
      </c>
      <c r="G79" s="1"/>
      <c r="H79" s="1"/>
      <c r="I79" s="1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</row>
    <row r="80" spans="1:50" s="5" customFormat="1" ht="21.6" customHeight="1" x14ac:dyDescent="0.25">
      <c r="A80" s="15">
        <v>67</v>
      </c>
      <c r="B80" s="80" t="s">
        <v>121</v>
      </c>
      <c r="C80" s="23" t="s">
        <v>46</v>
      </c>
      <c r="D80" s="78">
        <v>32</v>
      </c>
      <c r="E80" s="13"/>
      <c r="F80" s="14">
        <f t="shared" si="13"/>
        <v>0</v>
      </c>
      <c r="G80" s="1"/>
      <c r="H80" s="1"/>
      <c r="I80" s="1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</row>
    <row r="81" spans="1:50" s="5" customFormat="1" ht="21.6" customHeight="1" x14ac:dyDescent="0.25">
      <c r="A81" s="15">
        <v>68</v>
      </c>
      <c r="B81" s="80" t="s">
        <v>122</v>
      </c>
      <c r="C81" s="72" t="s">
        <v>30</v>
      </c>
      <c r="D81" s="78">
        <v>8</v>
      </c>
      <c r="E81" s="13"/>
      <c r="F81" s="14">
        <f t="shared" si="13"/>
        <v>0</v>
      </c>
      <c r="G81" s="1"/>
      <c r="H81" s="1"/>
      <c r="I81" s="1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</row>
    <row r="82" spans="1:50" s="5" customFormat="1" ht="21.6" customHeight="1" x14ac:dyDescent="0.25">
      <c r="A82" s="15">
        <v>69</v>
      </c>
      <c r="B82" s="80" t="s">
        <v>123</v>
      </c>
      <c r="C82" s="23" t="s">
        <v>46</v>
      </c>
      <c r="D82" s="78">
        <v>137</v>
      </c>
      <c r="E82" s="13"/>
      <c r="F82" s="14">
        <f t="shared" si="13"/>
        <v>0</v>
      </c>
      <c r="G82" s="1"/>
      <c r="H82" s="1"/>
      <c r="I82" s="1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</row>
    <row r="83" spans="1:50" s="5" customFormat="1" ht="21.6" customHeight="1" x14ac:dyDescent="0.25">
      <c r="A83" s="15">
        <v>70</v>
      </c>
      <c r="B83" s="80" t="s">
        <v>124</v>
      </c>
      <c r="C83" s="23" t="s">
        <v>46</v>
      </c>
      <c r="D83" s="78">
        <v>46</v>
      </c>
      <c r="E83" s="13"/>
      <c r="F83" s="14">
        <f t="shared" si="13"/>
        <v>0</v>
      </c>
      <c r="G83" s="1"/>
      <c r="H83" s="1"/>
      <c r="I83" s="1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</row>
    <row r="84" spans="1:50" s="5" customFormat="1" ht="10.8" customHeight="1" x14ac:dyDescent="0.25">
      <c r="A84" s="15">
        <v>71</v>
      </c>
      <c r="B84" s="80" t="s">
        <v>125</v>
      </c>
      <c r="C84" s="23" t="s">
        <v>15</v>
      </c>
      <c r="D84" s="78">
        <v>25</v>
      </c>
      <c r="E84" s="13"/>
      <c r="F84" s="14">
        <f t="shared" si="13"/>
        <v>0</v>
      </c>
      <c r="G84" s="1"/>
      <c r="H84" s="1"/>
      <c r="I84" s="1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</row>
    <row r="85" spans="1:50" s="5" customFormat="1" ht="10.8" customHeight="1" x14ac:dyDescent="0.25">
      <c r="A85" s="15">
        <v>72</v>
      </c>
      <c r="B85" s="80" t="s">
        <v>126</v>
      </c>
      <c r="C85" s="23" t="s">
        <v>15</v>
      </c>
      <c r="D85" s="78">
        <v>25</v>
      </c>
      <c r="E85" s="13"/>
      <c r="F85" s="14">
        <f t="shared" si="13"/>
        <v>0</v>
      </c>
      <c r="G85" s="1"/>
      <c r="H85" s="1"/>
      <c r="I85" s="1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</row>
    <row r="86" spans="1:50" s="5" customFormat="1" ht="10.8" customHeight="1" x14ac:dyDescent="0.25">
      <c r="A86" s="15">
        <v>73</v>
      </c>
      <c r="B86" s="80" t="s">
        <v>127</v>
      </c>
      <c r="C86" s="23" t="s">
        <v>15</v>
      </c>
      <c r="D86" s="78">
        <v>24</v>
      </c>
      <c r="E86" s="13"/>
      <c r="F86" s="14">
        <f t="shared" si="13"/>
        <v>0</v>
      </c>
      <c r="G86" s="1"/>
      <c r="H86" s="1"/>
      <c r="I86" s="1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</row>
    <row r="87" spans="1:50" s="5" customFormat="1" ht="10.8" customHeight="1" x14ac:dyDescent="0.25">
      <c r="A87" s="15">
        <v>74</v>
      </c>
      <c r="B87" s="80" t="s">
        <v>128</v>
      </c>
      <c r="C87" s="23" t="s">
        <v>14</v>
      </c>
      <c r="D87" s="78">
        <v>6</v>
      </c>
      <c r="E87" s="13"/>
      <c r="F87" s="14">
        <f t="shared" ref="F87:F91" si="14">SUM(D87*E87)</f>
        <v>0</v>
      </c>
      <c r="G87" s="1"/>
      <c r="H87" s="1"/>
      <c r="I87" s="1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</row>
    <row r="88" spans="1:50" s="5" customFormat="1" ht="21.6" customHeight="1" x14ac:dyDescent="0.25">
      <c r="A88" s="15">
        <v>75</v>
      </c>
      <c r="B88" s="80" t="s">
        <v>41</v>
      </c>
      <c r="C88" s="23" t="s">
        <v>42</v>
      </c>
      <c r="D88" s="78">
        <v>1</v>
      </c>
      <c r="E88" s="13"/>
      <c r="F88" s="14">
        <f t="shared" si="14"/>
        <v>0</v>
      </c>
      <c r="G88" s="1"/>
      <c r="H88" s="1"/>
      <c r="I88" s="1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</row>
    <row r="89" spans="1:50" s="5" customFormat="1" ht="10.8" customHeight="1" x14ac:dyDescent="0.25">
      <c r="A89" s="15">
        <v>76</v>
      </c>
      <c r="B89" s="80" t="s">
        <v>39</v>
      </c>
      <c r="C89" s="23" t="s">
        <v>42</v>
      </c>
      <c r="D89" s="78">
        <v>1</v>
      </c>
      <c r="E89" s="13"/>
      <c r="F89" s="14">
        <f t="shared" si="14"/>
        <v>0</v>
      </c>
      <c r="G89" s="1"/>
      <c r="H89" s="1"/>
      <c r="I89" s="1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</row>
    <row r="90" spans="1:50" s="5" customFormat="1" ht="21.6" customHeight="1" x14ac:dyDescent="0.25">
      <c r="A90" s="15">
        <v>77</v>
      </c>
      <c r="B90" s="80" t="s">
        <v>40</v>
      </c>
      <c r="C90" s="23" t="s">
        <v>42</v>
      </c>
      <c r="D90" s="78">
        <v>1</v>
      </c>
      <c r="E90" s="13"/>
      <c r="F90" s="14">
        <f t="shared" si="14"/>
        <v>0</v>
      </c>
      <c r="G90" s="1"/>
      <c r="H90" s="1"/>
      <c r="I90" s="1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</row>
    <row r="91" spans="1:50" s="5" customFormat="1" ht="10.8" customHeight="1" x14ac:dyDescent="0.25">
      <c r="A91" s="15">
        <v>78</v>
      </c>
      <c r="B91" s="80" t="s">
        <v>129</v>
      </c>
      <c r="C91" s="23" t="s">
        <v>46</v>
      </c>
      <c r="D91" s="78">
        <v>203</v>
      </c>
      <c r="E91" s="13"/>
      <c r="F91" s="14">
        <f t="shared" si="14"/>
        <v>0</v>
      </c>
      <c r="G91" s="1"/>
      <c r="H91" s="1"/>
      <c r="I91" s="1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</row>
    <row r="92" spans="1:50" s="39" customFormat="1" ht="12.6" customHeight="1" x14ac:dyDescent="0.25">
      <c r="A92" s="88" t="s">
        <v>23</v>
      </c>
      <c r="B92" s="89"/>
      <c r="C92" s="89"/>
      <c r="D92" s="89"/>
      <c r="E92" s="89"/>
      <c r="F92" s="90"/>
      <c r="G92" s="38"/>
      <c r="H92" s="38"/>
      <c r="I92" s="38"/>
      <c r="J92" s="38"/>
    </row>
    <row r="93" spans="1:50" s="39" customFormat="1" ht="10.8" customHeight="1" x14ac:dyDescent="0.25">
      <c r="A93" s="15">
        <v>79</v>
      </c>
      <c r="B93" s="40" t="s">
        <v>36</v>
      </c>
      <c r="C93" s="23" t="s">
        <v>26</v>
      </c>
      <c r="D93" s="41">
        <v>1</v>
      </c>
      <c r="E93" s="42"/>
      <c r="F93" s="43">
        <f t="shared" ref="F93:F94" si="15">SUM(D93*E93)</f>
        <v>0</v>
      </c>
      <c r="G93" s="38"/>
      <c r="H93" s="38"/>
      <c r="I93" s="38"/>
      <c r="J93" s="38"/>
    </row>
    <row r="94" spans="1:50" s="39" customFormat="1" ht="10.8" customHeight="1" x14ac:dyDescent="0.25">
      <c r="A94" s="15">
        <v>80</v>
      </c>
      <c r="B94" s="40" t="s">
        <v>37</v>
      </c>
      <c r="C94" s="23" t="s">
        <v>28</v>
      </c>
      <c r="D94" s="44">
        <v>0.57999999999999996</v>
      </c>
      <c r="E94" s="42"/>
      <c r="F94" s="43">
        <f t="shared" si="15"/>
        <v>0</v>
      </c>
      <c r="G94" s="38"/>
      <c r="I94" s="38"/>
      <c r="J94" s="38"/>
    </row>
    <row r="95" spans="1:50" s="5" customFormat="1" ht="12.6" customHeight="1" thickBot="1" x14ac:dyDescent="0.3">
      <c r="A95" s="91" t="s">
        <v>60</v>
      </c>
      <c r="B95" s="92"/>
      <c r="C95" s="92"/>
      <c r="D95" s="92"/>
      <c r="E95" s="93"/>
      <c r="F95" s="36">
        <f>SUM(F54:F94)</f>
        <v>0</v>
      </c>
      <c r="G95" s="1"/>
      <c r="H95" s="38"/>
      <c r="I95" s="1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</row>
    <row r="96" spans="1:50" s="5" customFormat="1" ht="12.6" customHeight="1" x14ac:dyDescent="0.25">
      <c r="A96" s="85" t="s">
        <v>61</v>
      </c>
      <c r="B96" s="86"/>
      <c r="C96" s="86"/>
      <c r="D96" s="86"/>
      <c r="E96" s="86"/>
      <c r="F96" s="87"/>
      <c r="G96" s="1"/>
      <c r="H96" s="1"/>
      <c r="I96" s="1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</row>
    <row r="97" spans="1:50" s="5" customFormat="1" ht="10.8" customHeight="1" x14ac:dyDescent="0.25">
      <c r="A97" s="15">
        <v>81</v>
      </c>
      <c r="B97" s="46" t="s">
        <v>103</v>
      </c>
      <c r="C97" s="23" t="s">
        <v>104</v>
      </c>
      <c r="D97" s="65">
        <v>1.52</v>
      </c>
      <c r="E97" s="13"/>
      <c r="F97" s="14">
        <f t="shared" ref="F97" si="16">SUM(D97*E97)</f>
        <v>0</v>
      </c>
      <c r="G97" s="1"/>
      <c r="H97" s="1"/>
      <c r="I97" s="1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</row>
    <row r="98" spans="1:50" s="5" customFormat="1" ht="21.6" customHeight="1" x14ac:dyDescent="0.25">
      <c r="A98" s="15">
        <v>82</v>
      </c>
      <c r="B98" s="46" t="s">
        <v>45</v>
      </c>
      <c r="C98" s="23" t="s">
        <v>29</v>
      </c>
      <c r="D98" s="65">
        <v>0.15</v>
      </c>
      <c r="E98" s="13"/>
      <c r="F98" s="14">
        <f t="shared" ref="F98:F112" si="17">SUM(D98*E98)</f>
        <v>0</v>
      </c>
      <c r="G98" s="1"/>
      <c r="H98" s="1"/>
      <c r="I98" s="1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</row>
    <row r="99" spans="1:50" s="5" customFormat="1" ht="10.8" customHeight="1" x14ac:dyDescent="0.25">
      <c r="A99" s="15">
        <v>83</v>
      </c>
      <c r="B99" s="46" t="s">
        <v>105</v>
      </c>
      <c r="C99" s="23" t="s">
        <v>14</v>
      </c>
      <c r="D99" s="73">
        <v>2</v>
      </c>
      <c r="E99" s="13"/>
      <c r="F99" s="14">
        <f t="shared" si="17"/>
        <v>0</v>
      </c>
      <c r="G99" s="1"/>
      <c r="H99" s="1"/>
      <c r="I99" s="1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</row>
    <row r="100" spans="1:50" s="5" customFormat="1" ht="10.8" customHeight="1" x14ac:dyDescent="0.25">
      <c r="A100" s="15">
        <v>84</v>
      </c>
      <c r="B100" s="46" t="s">
        <v>106</v>
      </c>
      <c r="C100" s="23" t="s">
        <v>74</v>
      </c>
      <c r="D100" s="65">
        <v>0.7</v>
      </c>
      <c r="E100" s="13"/>
      <c r="F100" s="14">
        <f t="shared" si="17"/>
        <v>0</v>
      </c>
      <c r="G100" s="1"/>
      <c r="H100" s="1"/>
      <c r="I100" s="1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</row>
    <row r="101" spans="1:50" s="5" customFormat="1" ht="21.6" customHeight="1" x14ac:dyDescent="0.25">
      <c r="A101" s="15">
        <v>85</v>
      </c>
      <c r="B101" s="57" t="s">
        <v>47</v>
      </c>
      <c r="C101" s="23" t="s">
        <v>107</v>
      </c>
      <c r="D101" s="81">
        <v>740</v>
      </c>
      <c r="E101" s="13"/>
      <c r="F101" s="14">
        <f t="shared" si="17"/>
        <v>0</v>
      </c>
      <c r="G101" s="1"/>
      <c r="H101" s="1"/>
      <c r="I101" s="1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</row>
    <row r="102" spans="1:50" s="5" customFormat="1" ht="21.6" customHeight="1" x14ac:dyDescent="0.25">
      <c r="A102" s="15">
        <v>86</v>
      </c>
      <c r="B102" s="46" t="s">
        <v>108</v>
      </c>
      <c r="C102" s="23" t="s">
        <v>107</v>
      </c>
      <c r="D102" s="81">
        <v>703</v>
      </c>
      <c r="E102" s="13"/>
      <c r="F102" s="14">
        <f t="shared" si="17"/>
        <v>0</v>
      </c>
      <c r="G102" s="1"/>
      <c r="H102" s="1"/>
      <c r="I102" s="1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</row>
    <row r="103" spans="1:50" s="5" customFormat="1" ht="21.6" customHeight="1" x14ac:dyDescent="0.25">
      <c r="A103" s="15">
        <v>87</v>
      </c>
      <c r="B103" s="46" t="s">
        <v>109</v>
      </c>
      <c r="C103" s="23" t="s">
        <v>30</v>
      </c>
      <c r="D103" s="81">
        <v>219</v>
      </c>
      <c r="E103" s="13"/>
      <c r="F103" s="14">
        <f t="shared" si="17"/>
        <v>0</v>
      </c>
      <c r="G103" s="1"/>
      <c r="H103" s="1"/>
      <c r="I103" s="1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</row>
    <row r="104" spans="1:50" s="5" customFormat="1" ht="21.6" customHeight="1" x14ac:dyDescent="0.25">
      <c r="A104" s="15">
        <v>88</v>
      </c>
      <c r="B104" s="46" t="s">
        <v>48</v>
      </c>
      <c r="C104" s="23" t="s">
        <v>30</v>
      </c>
      <c r="D104" s="81">
        <v>59</v>
      </c>
      <c r="E104" s="13"/>
      <c r="F104" s="14">
        <f t="shared" si="17"/>
        <v>0</v>
      </c>
      <c r="G104" s="1"/>
      <c r="H104" s="1"/>
      <c r="I104" s="1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</row>
    <row r="105" spans="1:50" s="5" customFormat="1" ht="10.8" customHeight="1" x14ac:dyDescent="0.25">
      <c r="A105" s="15">
        <v>89</v>
      </c>
      <c r="B105" s="46" t="s">
        <v>127</v>
      </c>
      <c r="C105" s="23" t="s">
        <v>15</v>
      </c>
      <c r="D105" s="81">
        <v>20</v>
      </c>
      <c r="E105" s="13"/>
      <c r="F105" s="14">
        <f t="shared" si="17"/>
        <v>0</v>
      </c>
      <c r="G105" s="1"/>
      <c r="H105" s="1"/>
      <c r="I105" s="1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</row>
    <row r="106" spans="1:50" s="5" customFormat="1" ht="21.6" customHeight="1" x14ac:dyDescent="0.25">
      <c r="A106" s="15">
        <v>90</v>
      </c>
      <c r="B106" s="79" t="s">
        <v>113</v>
      </c>
      <c r="C106" s="23">
        <v>0</v>
      </c>
      <c r="D106" s="81">
        <v>1</v>
      </c>
      <c r="E106" s="13"/>
      <c r="F106" s="14">
        <f t="shared" si="17"/>
        <v>0</v>
      </c>
      <c r="G106" s="1"/>
      <c r="H106" s="1"/>
      <c r="I106" s="1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</row>
    <row r="107" spans="1:50" s="5" customFormat="1" ht="21.6" customHeight="1" x14ac:dyDescent="0.25">
      <c r="A107" s="15">
        <v>91</v>
      </c>
      <c r="B107" s="60" t="s">
        <v>111</v>
      </c>
      <c r="C107" s="72" t="s">
        <v>74</v>
      </c>
      <c r="D107" s="81">
        <v>90</v>
      </c>
      <c r="E107" s="13"/>
      <c r="F107" s="14">
        <f t="shared" si="17"/>
        <v>0</v>
      </c>
      <c r="G107" s="1"/>
      <c r="H107" s="1"/>
      <c r="I107" s="1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</row>
    <row r="108" spans="1:50" s="5" customFormat="1" ht="21.6" customHeight="1" x14ac:dyDescent="0.25">
      <c r="A108" s="15">
        <v>92</v>
      </c>
      <c r="B108" s="60" t="s">
        <v>51</v>
      </c>
      <c r="C108" s="72" t="s">
        <v>74</v>
      </c>
      <c r="D108" s="81">
        <v>330</v>
      </c>
      <c r="E108" s="13"/>
      <c r="F108" s="14">
        <f t="shared" si="17"/>
        <v>0</v>
      </c>
      <c r="G108" s="1"/>
      <c r="H108" s="1"/>
      <c r="I108" s="1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</row>
    <row r="109" spans="1:50" s="5" customFormat="1" ht="21.6" customHeight="1" x14ac:dyDescent="0.25">
      <c r="A109" s="15">
        <v>93</v>
      </c>
      <c r="B109" s="59" t="s">
        <v>49</v>
      </c>
      <c r="C109" s="23" t="s">
        <v>104</v>
      </c>
      <c r="D109" s="81">
        <v>850</v>
      </c>
      <c r="E109" s="13"/>
      <c r="F109" s="14">
        <f t="shared" si="17"/>
        <v>0</v>
      </c>
      <c r="G109" s="1"/>
      <c r="H109" s="1"/>
      <c r="I109" s="1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</row>
    <row r="110" spans="1:50" s="5" customFormat="1" ht="21.6" customHeight="1" x14ac:dyDescent="0.25">
      <c r="A110" s="15">
        <v>94</v>
      </c>
      <c r="B110" s="80" t="s">
        <v>112</v>
      </c>
      <c r="C110" s="23" t="s">
        <v>104</v>
      </c>
      <c r="D110" s="81">
        <v>722</v>
      </c>
      <c r="E110" s="13"/>
      <c r="F110" s="14">
        <f t="shared" si="17"/>
        <v>0</v>
      </c>
      <c r="G110" s="1"/>
      <c r="H110" s="1"/>
      <c r="I110" s="1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</row>
    <row r="111" spans="1:50" s="5" customFormat="1" ht="10.8" customHeight="1" x14ac:dyDescent="0.25">
      <c r="A111" s="15">
        <v>95</v>
      </c>
      <c r="B111" s="79" t="s">
        <v>114</v>
      </c>
      <c r="C111" s="23" t="s">
        <v>14</v>
      </c>
      <c r="D111" s="81">
        <v>1</v>
      </c>
      <c r="E111" s="13"/>
      <c r="F111" s="14">
        <f t="shared" si="17"/>
        <v>0</v>
      </c>
      <c r="G111" s="1"/>
      <c r="H111" s="1"/>
      <c r="I111" s="1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</row>
    <row r="112" spans="1:50" s="5" customFormat="1" ht="21.6" customHeight="1" x14ac:dyDescent="0.25">
      <c r="A112" s="15">
        <v>96</v>
      </c>
      <c r="B112" s="80" t="s">
        <v>116</v>
      </c>
      <c r="C112" s="23" t="s">
        <v>30</v>
      </c>
      <c r="D112" s="81">
        <v>143</v>
      </c>
      <c r="E112" s="13"/>
      <c r="F112" s="14">
        <f t="shared" si="17"/>
        <v>0</v>
      </c>
      <c r="G112" s="1"/>
      <c r="H112" s="1"/>
      <c r="I112" s="1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</row>
    <row r="113" spans="1:50" s="5" customFormat="1" ht="21.6" customHeight="1" x14ac:dyDescent="0.25">
      <c r="A113" s="15">
        <v>97</v>
      </c>
      <c r="B113" s="58" t="s">
        <v>117</v>
      </c>
      <c r="C113" s="23" t="s">
        <v>30</v>
      </c>
      <c r="D113" s="81">
        <v>83</v>
      </c>
      <c r="E113" s="13"/>
      <c r="F113" s="14">
        <f t="shared" ref="F113:F115" si="18">SUM(D113*E113)</f>
        <v>0</v>
      </c>
      <c r="G113" s="1"/>
      <c r="H113" s="1"/>
      <c r="I113" s="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</row>
    <row r="114" spans="1:50" s="5" customFormat="1" ht="21.6" customHeight="1" x14ac:dyDescent="0.25">
      <c r="A114" s="15">
        <v>98</v>
      </c>
      <c r="B114" s="80" t="s">
        <v>118</v>
      </c>
      <c r="C114" s="23" t="s">
        <v>30</v>
      </c>
      <c r="D114" s="81">
        <v>87</v>
      </c>
      <c r="E114" s="13"/>
      <c r="F114" s="14">
        <f t="shared" si="18"/>
        <v>0</v>
      </c>
      <c r="G114" s="1"/>
      <c r="H114" s="1"/>
      <c r="I114" s="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</row>
    <row r="115" spans="1:50" s="5" customFormat="1" ht="10.8" customHeight="1" x14ac:dyDescent="0.25">
      <c r="A115" s="15">
        <v>99</v>
      </c>
      <c r="B115" s="80" t="s">
        <v>120</v>
      </c>
      <c r="C115" s="23" t="s">
        <v>46</v>
      </c>
      <c r="D115" s="81">
        <v>442</v>
      </c>
      <c r="E115" s="13"/>
      <c r="F115" s="14">
        <f t="shared" si="18"/>
        <v>0</v>
      </c>
      <c r="G115" s="1"/>
      <c r="H115" s="1"/>
      <c r="I115" s="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</row>
    <row r="116" spans="1:50" s="5" customFormat="1" ht="21.6" customHeight="1" x14ac:dyDescent="0.25">
      <c r="A116" s="15">
        <v>100</v>
      </c>
      <c r="B116" s="59" t="s">
        <v>49</v>
      </c>
      <c r="C116" s="23" t="s">
        <v>46</v>
      </c>
      <c r="D116" s="81">
        <v>425</v>
      </c>
      <c r="E116" s="13"/>
      <c r="F116" s="14">
        <f t="shared" ref="F116:F123" si="19">SUM(D116*E116)</f>
        <v>0</v>
      </c>
      <c r="G116" s="1"/>
      <c r="H116" s="1"/>
      <c r="I116" s="1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</row>
    <row r="117" spans="1:50" s="5" customFormat="1" ht="21.6" customHeight="1" x14ac:dyDescent="0.25">
      <c r="A117" s="15">
        <v>101</v>
      </c>
      <c r="B117" s="80" t="s">
        <v>112</v>
      </c>
      <c r="C117" s="23" t="s">
        <v>46</v>
      </c>
      <c r="D117" s="81">
        <v>442</v>
      </c>
      <c r="E117" s="13"/>
      <c r="F117" s="14">
        <f t="shared" si="19"/>
        <v>0</v>
      </c>
      <c r="G117" s="1"/>
      <c r="H117" s="1"/>
      <c r="I117" s="1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</row>
    <row r="118" spans="1:50" s="5" customFormat="1" ht="10.8" customHeight="1" x14ac:dyDescent="0.25">
      <c r="A118" s="15">
        <v>102</v>
      </c>
      <c r="B118" s="80" t="s">
        <v>130</v>
      </c>
      <c r="C118" s="23" t="s">
        <v>46</v>
      </c>
      <c r="D118" s="81">
        <v>25</v>
      </c>
      <c r="E118" s="13"/>
      <c r="F118" s="14">
        <f t="shared" si="19"/>
        <v>0</v>
      </c>
      <c r="G118" s="1"/>
      <c r="H118" s="1"/>
      <c r="I118" s="1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</row>
    <row r="119" spans="1:50" s="5" customFormat="1" ht="21.6" customHeight="1" x14ac:dyDescent="0.25">
      <c r="A119" s="15">
        <v>103</v>
      </c>
      <c r="B119" s="80" t="s">
        <v>122</v>
      </c>
      <c r="C119" s="72" t="s">
        <v>30</v>
      </c>
      <c r="D119" s="81">
        <v>40</v>
      </c>
      <c r="E119" s="13"/>
      <c r="F119" s="14">
        <f t="shared" si="19"/>
        <v>0</v>
      </c>
      <c r="G119" s="1"/>
      <c r="H119" s="1"/>
      <c r="I119" s="1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</row>
    <row r="120" spans="1:50" s="5" customFormat="1" ht="10.8" customHeight="1" x14ac:dyDescent="0.25">
      <c r="A120" s="15">
        <v>104</v>
      </c>
      <c r="B120" s="80" t="s">
        <v>67</v>
      </c>
      <c r="C120" s="23" t="s">
        <v>42</v>
      </c>
      <c r="D120" s="81">
        <v>1</v>
      </c>
      <c r="E120" s="13"/>
      <c r="F120" s="14">
        <f t="shared" si="19"/>
        <v>0</v>
      </c>
      <c r="G120" s="1"/>
      <c r="H120" s="1"/>
      <c r="I120" s="1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</row>
    <row r="121" spans="1:50" s="5" customFormat="1" ht="10.8" customHeight="1" x14ac:dyDescent="0.25">
      <c r="A121" s="15">
        <v>105</v>
      </c>
      <c r="B121" s="80" t="s">
        <v>39</v>
      </c>
      <c r="C121" s="23" t="s">
        <v>42</v>
      </c>
      <c r="D121" s="81">
        <v>1</v>
      </c>
      <c r="E121" s="13"/>
      <c r="F121" s="14">
        <f t="shared" si="19"/>
        <v>0</v>
      </c>
      <c r="G121" s="1"/>
      <c r="H121" s="1"/>
      <c r="I121" s="1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</row>
    <row r="122" spans="1:50" s="5" customFormat="1" ht="21.6" customHeight="1" x14ac:dyDescent="0.25">
      <c r="A122" s="15">
        <v>106</v>
      </c>
      <c r="B122" s="80" t="s">
        <v>40</v>
      </c>
      <c r="C122" s="23" t="s">
        <v>42</v>
      </c>
      <c r="D122" s="81">
        <v>1</v>
      </c>
      <c r="E122" s="13"/>
      <c r="F122" s="14">
        <f t="shared" si="19"/>
        <v>0</v>
      </c>
      <c r="G122" s="1"/>
      <c r="H122" s="1"/>
      <c r="I122" s="1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</row>
    <row r="123" spans="1:50" s="5" customFormat="1" ht="10.8" customHeight="1" x14ac:dyDescent="0.25">
      <c r="A123" s="15">
        <v>107</v>
      </c>
      <c r="B123" s="80" t="s">
        <v>129</v>
      </c>
      <c r="C123" s="23" t="s">
        <v>46</v>
      </c>
      <c r="D123" s="81">
        <v>1135</v>
      </c>
      <c r="E123" s="13"/>
      <c r="F123" s="14">
        <f t="shared" si="19"/>
        <v>0</v>
      </c>
      <c r="G123" s="1"/>
      <c r="H123" s="1"/>
      <c r="I123" s="1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</row>
    <row r="124" spans="1:50" s="39" customFormat="1" ht="12.6" customHeight="1" x14ac:dyDescent="0.25">
      <c r="A124" s="88" t="s">
        <v>23</v>
      </c>
      <c r="B124" s="89"/>
      <c r="C124" s="89"/>
      <c r="D124" s="89"/>
      <c r="E124" s="89"/>
      <c r="F124" s="90"/>
      <c r="G124" s="38"/>
      <c r="H124" s="38"/>
      <c r="I124" s="38"/>
      <c r="J124" s="38"/>
    </row>
    <row r="125" spans="1:50" s="39" customFormat="1" ht="10.8" customHeight="1" x14ac:dyDescent="0.25">
      <c r="A125" s="15">
        <v>108</v>
      </c>
      <c r="B125" s="40" t="s">
        <v>36</v>
      </c>
      <c r="C125" s="23" t="s">
        <v>26</v>
      </c>
      <c r="D125" s="41">
        <v>1</v>
      </c>
      <c r="E125" s="42"/>
      <c r="F125" s="43">
        <f t="shared" ref="F125:F126" si="20">SUM(D125*E125)</f>
        <v>0</v>
      </c>
      <c r="G125" s="38"/>
      <c r="H125" s="38"/>
      <c r="I125" s="38"/>
      <c r="J125" s="38"/>
    </row>
    <row r="126" spans="1:50" s="39" customFormat="1" ht="10.8" customHeight="1" x14ac:dyDescent="0.25">
      <c r="A126" s="15">
        <v>109</v>
      </c>
      <c r="B126" s="40" t="s">
        <v>37</v>
      </c>
      <c r="C126" s="23" t="s">
        <v>28</v>
      </c>
      <c r="D126" s="44">
        <v>0.09</v>
      </c>
      <c r="E126" s="42"/>
      <c r="F126" s="43">
        <f t="shared" si="20"/>
        <v>0</v>
      </c>
      <c r="G126" s="38"/>
      <c r="H126" s="38"/>
      <c r="I126" s="38"/>
      <c r="J126" s="38"/>
    </row>
    <row r="127" spans="1:50" s="5" customFormat="1" ht="12.6" customHeight="1" thickBot="1" x14ac:dyDescent="0.3">
      <c r="A127" s="91" t="s">
        <v>62</v>
      </c>
      <c r="B127" s="92"/>
      <c r="C127" s="92"/>
      <c r="D127" s="92"/>
      <c r="E127" s="93"/>
      <c r="F127" s="36">
        <f>SUM(F97:F126)</f>
        <v>0</v>
      </c>
      <c r="G127" s="1"/>
      <c r="I127" s="1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</row>
    <row r="128" spans="1:50" s="5" customFormat="1" ht="12.6" customHeight="1" x14ac:dyDescent="0.25">
      <c r="A128" s="85" t="s">
        <v>63</v>
      </c>
      <c r="B128" s="86"/>
      <c r="C128" s="86"/>
      <c r="D128" s="86"/>
      <c r="E128" s="86"/>
      <c r="F128" s="87"/>
      <c r="G128" s="1"/>
      <c r="H128" s="1"/>
      <c r="I128" s="1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</row>
    <row r="129" spans="1:50" s="5" customFormat="1" ht="10.8" customHeight="1" x14ac:dyDescent="0.25">
      <c r="A129" s="15">
        <v>110</v>
      </c>
      <c r="B129" s="46" t="s">
        <v>103</v>
      </c>
      <c r="C129" s="23" t="s">
        <v>104</v>
      </c>
      <c r="D129" s="82">
        <v>0.65</v>
      </c>
      <c r="E129" s="13"/>
      <c r="F129" s="14">
        <f t="shared" ref="F129" si="21">SUM(D129*E129)</f>
        <v>0</v>
      </c>
      <c r="G129" s="1"/>
      <c r="H129" s="1"/>
      <c r="I129" s="1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</row>
    <row r="130" spans="1:50" s="5" customFormat="1" ht="21.6" customHeight="1" x14ac:dyDescent="0.25">
      <c r="A130" s="15">
        <v>111</v>
      </c>
      <c r="B130" s="46" t="s">
        <v>45</v>
      </c>
      <c r="C130" s="23" t="s">
        <v>29</v>
      </c>
      <c r="D130" s="82">
        <v>0.06</v>
      </c>
      <c r="E130" s="13"/>
      <c r="F130" s="14">
        <f t="shared" ref="F130:F141" si="22">SUM(D130*E130)</f>
        <v>0</v>
      </c>
      <c r="G130" s="1"/>
      <c r="H130" s="1"/>
      <c r="I130" s="1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</row>
    <row r="131" spans="1:50" s="5" customFormat="1" ht="10.8" customHeight="1" x14ac:dyDescent="0.25">
      <c r="A131" s="15">
        <v>112</v>
      </c>
      <c r="B131" s="46" t="s">
        <v>105</v>
      </c>
      <c r="C131" s="23" t="s">
        <v>14</v>
      </c>
      <c r="D131" s="83">
        <v>2</v>
      </c>
      <c r="E131" s="13"/>
      <c r="F131" s="14">
        <f t="shared" si="22"/>
        <v>0</v>
      </c>
      <c r="G131" s="1"/>
      <c r="H131" s="1"/>
      <c r="I131" s="1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</row>
    <row r="132" spans="1:50" s="5" customFormat="1" ht="10.8" customHeight="1" x14ac:dyDescent="0.25">
      <c r="A132" s="15">
        <v>113</v>
      </c>
      <c r="B132" s="46" t="s">
        <v>106</v>
      </c>
      <c r="C132" s="23" t="s">
        <v>74</v>
      </c>
      <c r="D132" s="82">
        <v>0.22</v>
      </c>
      <c r="E132" s="13"/>
      <c r="F132" s="14">
        <f t="shared" si="22"/>
        <v>0</v>
      </c>
      <c r="G132" s="1"/>
      <c r="H132" s="1"/>
      <c r="I132" s="1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</row>
    <row r="133" spans="1:50" s="5" customFormat="1" ht="21.6" customHeight="1" x14ac:dyDescent="0.25">
      <c r="A133" s="15">
        <v>114</v>
      </c>
      <c r="B133" s="57" t="s">
        <v>47</v>
      </c>
      <c r="C133" s="23" t="s">
        <v>107</v>
      </c>
      <c r="D133" s="84">
        <v>316</v>
      </c>
      <c r="E133" s="13"/>
      <c r="F133" s="14">
        <f t="shared" si="22"/>
        <v>0</v>
      </c>
      <c r="G133" s="1"/>
      <c r="H133" s="1"/>
      <c r="I133" s="1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</row>
    <row r="134" spans="1:50" s="5" customFormat="1" ht="21.6" customHeight="1" x14ac:dyDescent="0.25">
      <c r="A134" s="15">
        <v>115</v>
      </c>
      <c r="B134" s="46" t="s">
        <v>108</v>
      </c>
      <c r="C134" s="23" t="s">
        <v>107</v>
      </c>
      <c r="D134" s="84">
        <v>300</v>
      </c>
      <c r="E134" s="13"/>
      <c r="F134" s="14">
        <f t="shared" si="22"/>
        <v>0</v>
      </c>
      <c r="G134" s="1"/>
      <c r="H134" s="1"/>
      <c r="I134" s="1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</row>
    <row r="135" spans="1:50" s="5" customFormat="1" ht="21.6" customHeight="1" x14ac:dyDescent="0.25">
      <c r="A135" s="15">
        <v>116</v>
      </c>
      <c r="B135" s="46" t="s">
        <v>109</v>
      </c>
      <c r="C135" s="23" t="s">
        <v>30</v>
      </c>
      <c r="D135" s="84">
        <v>90</v>
      </c>
      <c r="E135" s="13"/>
      <c r="F135" s="14">
        <f t="shared" si="22"/>
        <v>0</v>
      </c>
      <c r="G135" s="1"/>
      <c r="H135" s="1"/>
      <c r="I135" s="1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</row>
    <row r="136" spans="1:50" s="5" customFormat="1" ht="21.6" customHeight="1" x14ac:dyDescent="0.25">
      <c r="A136" s="15">
        <v>117</v>
      </c>
      <c r="B136" s="46" t="s">
        <v>48</v>
      </c>
      <c r="C136" s="23" t="s">
        <v>30</v>
      </c>
      <c r="D136" s="84">
        <v>25</v>
      </c>
      <c r="E136" s="13"/>
      <c r="F136" s="14">
        <f t="shared" si="22"/>
        <v>0</v>
      </c>
      <c r="G136" s="1"/>
      <c r="H136" s="1"/>
      <c r="I136" s="1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</row>
    <row r="137" spans="1:50" s="5" customFormat="1" ht="10.8" customHeight="1" x14ac:dyDescent="0.25">
      <c r="A137" s="15">
        <v>118</v>
      </c>
      <c r="B137" s="79" t="s">
        <v>110</v>
      </c>
      <c r="C137" s="23" t="s">
        <v>14</v>
      </c>
      <c r="D137" s="84">
        <v>1</v>
      </c>
      <c r="E137" s="13"/>
      <c r="F137" s="14">
        <f t="shared" si="22"/>
        <v>0</v>
      </c>
      <c r="G137" s="1"/>
      <c r="H137" s="1"/>
      <c r="I137" s="1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</row>
    <row r="138" spans="1:50" s="5" customFormat="1" ht="21.6" customHeight="1" x14ac:dyDescent="0.25">
      <c r="A138" s="15">
        <v>119</v>
      </c>
      <c r="B138" s="60" t="s">
        <v>111</v>
      </c>
      <c r="C138" s="72" t="s">
        <v>74</v>
      </c>
      <c r="D138" s="84">
        <v>38</v>
      </c>
      <c r="E138" s="13"/>
      <c r="F138" s="14">
        <f t="shared" si="22"/>
        <v>0</v>
      </c>
      <c r="G138" s="1"/>
      <c r="H138" s="1"/>
      <c r="I138" s="1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</row>
    <row r="139" spans="1:50" s="5" customFormat="1" ht="21.6" customHeight="1" x14ac:dyDescent="0.25">
      <c r="A139" s="15">
        <v>120</v>
      </c>
      <c r="B139" s="60" t="s">
        <v>51</v>
      </c>
      <c r="C139" s="72" t="s">
        <v>74</v>
      </c>
      <c r="D139" s="84">
        <v>10</v>
      </c>
      <c r="E139" s="13"/>
      <c r="F139" s="14">
        <f t="shared" si="22"/>
        <v>0</v>
      </c>
      <c r="G139" s="1"/>
      <c r="H139" s="1"/>
      <c r="I139" s="1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</row>
    <row r="140" spans="1:50" s="5" customFormat="1" ht="21.6" customHeight="1" x14ac:dyDescent="0.25">
      <c r="A140" s="15">
        <v>121</v>
      </c>
      <c r="B140" s="59" t="s">
        <v>49</v>
      </c>
      <c r="C140" s="23" t="s">
        <v>104</v>
      </c>
      <c r="D140" s="84">
        <v>143</v>
      </c>
      <c r="E140" s="13"/>
      <c r="F140" s="14">
        <f t="shared" si="22"/>
        <v>0</v>
      </c>
      <c r="G140" s="1"/>
      <c r="H140" s="1"/>
      <c r="I140" s="1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</row>
    <row r="141" spans="1:50" s="5" customFormat="1" ht="21.6" customHeight="1" x14ac:dyDescent="0.25">
      <c r="A141" s="15">
        <v>122</v>
      </c>
      <c r="B141" s="80" t="s">
        <v>112</v>
      </c>
      <c r="C141" s="23" t="s">
        <v>104</v>
      </c>
      <c r="D141" s="84">
        <v>102</v>
      </c>
      <c r="E141" s="13"/>
      <c r="F141" s="14">
        <f t="shared" si="22"/>
        <v>0</v>
      </c>
      <c r="G141" s="1"/>
      <c r="H141" s="1"/>
      <c r="I141" s="1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</row>
    <row r="142" spans="1:50" s="5" customFormat="1" ht="21.6" customHeight="1" x14ac:dyDescent="0.25">
      <c r="A142" s="15">
        <v>123</v>
      </c>
      <c r="B142" s="80" t="s">
        <v>131</v>
      </c>
      <c r="C142" s="23" t="s">
        <v>14</v>
      </c>
      <c r="D142" s="81">
        <v>2</v>
      </c>
      <c r="E142" s="13"/>
      <c r="F142" s="14">
        <f t="shared" ref="F142:F154" si="23">SUM(D142*E142)</f>
        <v>0</v>
      </c>
      <c r="G142" s="1"/>
      <c r="H142" s="1"/>
      <c r="I142" s="1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</row>
    <row r="143" spans="1:50" s="5" customFormat="1" ht="10.8" customHeight="1" x14ac:dyDescent="0.25">
      <c r="A143" s="15">
        <v>124</v>
      </c>
      <c r="B143" s="79" t="s">
        <v>114</v>
      </c>
      <c r="C143" s="23" t="s">
        <v>14</v>
      </c>
      <c r="D143" s="84">
        <v>1</v>
      </c>
      <c r="E143" s="13"/>
      <c r="F143" s="14">
        <f t="shared" si="23"/>
        <v>0</v>
      </c>
      <c r="G143" s="1"/>
      <c r="H143" s="1"/>
      <c r="I143" s="1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</row>
    <row r="144" spans="1:50" s="5" customFormat="1" ht="21.6" customHeight="1" x14ac:dyDescent="0.25">
      <c r="A144" s="15">
        <v>125</v>
      </c>
      <c r="B144" s="80" t="s">
        <v>116</v>
      </c>
      <c r="C144" s="23" t="s">
        <v>30</v>
      </c>
      <c r="D144" s="84">
        <v>140</v>
      </c>
      <c r="E144" s="13"/>
      <c r="F144" s="14">
        <f t="shared" si="23"/>
        <v>0</v>
      </c>
      <c r="G144" s="1"/>
      <c r="H144" s="1"/>
      <c r="I144" s="1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</row>
    <row r="145" spans="1:50" s="5" customFormat="1" ht="21.6" customHeight="1" x14ac:dyDescent="0.25">
      <c r="A145" s="15">
        <v>126</v>
      </c>
      <c r="B145" s="58" t="s">
        <v>117</v>
      </c>
      <c r="C145" s="23" t="s">
        <v>30</v>
      </c>
      <c r="D145" s="84">
        <v>55</v>
      </c>
      <c r="E145" s="13"/>
      <c r="F145" s="14">
        <f t="shared" si="23"/>
        <v>0</v>
      </c>
      <c r="G145" s="1"/>
      <c r="H145" s="1"/>
      <c r="I145" s="1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</row>
    <row r="146" spans="1:50" s="5" customFormat="1" ht="21.6" customHeight="1" x14ac:dyDescent="0.25">
      <c r="A146" s="15">
        <v>127</v>
      </c>
      <c r="B146" s="80" t="s">
        <v>118</v>
      </c>
      <c r="C146" s="23" t="s">
        <v>30</v>
      </c>
      <c r="D146" s="84">
        <v>53</v>
      </c>
      <c r="E146" s="13"/>
      <c r="F146" s="14">
        <f t="shared" si="23"/>
        <v>0</v>
      </c>
      <c r="G146" s="1"/>
      <c r="H146" s="1"/>
      <c r="I146" s="1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2"/>
      <c r="AW146" s="62"/>
      <c r="AX146" s="62"/>
    </row>
    <row r="147" spans="1:50" s="5" customFormat="1" ht="10.8" customHeight="1" x14ac:dyDescent="0.25">
      <c r="A147" s="15">
        <v>128</v>
      </c>
      <c r="B147" s="80" t="s">
        <v>120</v>
      </c>
      <c r="C147" s="23" t="s">
        <v>46</v>
      </c>
      <c r="D147" s="84">
        <v>269</v>
      </c>
      <c r="E147" s="13"/>
      <c r="F147" s="14">
        <f t="shared" si="23"/>
        <v>0</v>
      </c>
      <c r="G147" s="1"/>
      <c r="H147" s="1"/>
      <c r="I147" s="1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</row>
    <row r="148" spans="1:50" s="5" customFormat="1" ht="21.6" customHeight="1" x14ac:dyDescent="0.25">
      <c r="A148" s="15">
        <v>129</v>
      </c>
      <c r="B148" s="59" t="s">
        <v>49</v>
      </c>
      <c r="C148" s="23" t="s">
        <v>46</v>
      </c>
      <c r="D148" s="84">
        <v>259</v>
      </c>
      <c r="E148" s="13"/>
      <c r="F148" s="14">
        <f t="shared" si="23"/>
        <v>0</v>
      </c>
      <c r="G148" s="1"/>
      <c r="H148" s="1"/>
      <c r="I148" s="1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</row>
    <row r="149" spans="1:50" s="5" customFormat="1" ht="21.6" customHeight="1" x14ac:dyDescent="0.25">
      <c r="A149" s="15">
        <v>130</v>
      </c>
      <c r="B149" s="80" t="s">
        <v>112</v>
      </c>
      <c r="C149" s="23" t="s">
        <v>46</v>
      </c>
      <c r="D149" s="84">
        <v>269</v>
      </c>
      <c r="E149" s="13"/>
      <c r="F149" s="14">
        <f t="shared" si="23"/>
        <v>0</v>
      </c>
      <c r="G149" s="1"/>
      <c r="H149" s="1"/>
      <c r="I149" s="1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</row>
    <row r="150" spans="1:50" s="5" customFormat="1" ht="21.6" customHeight="1" x14ac:dyDescent="0.25">
      <c r="A150" s="15">
        <v>131</v>
      </c>
      <c r="B150" s="80" t="s">
        <v>122</v>
      </c>
      <c r="C150" s="72" t="s">
        <v>30</v>
      </c>
      <c r="D150" s="84">
        <v>26</v>
      </c>
      <c r="E150" s="13"/>
      <c r="F150" s="14">
        <f t="shared" si="23"/>
        <v>0</v>
      </c>
      <c r="G150" s="1"/>
      <c r="H150" s="1"/>
      <c r="I150" s="1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</row>
    <row r="151" spans="1:50" s="5" customFormat="1" ht="10.8" customHeight="1" x14ac:dyDescent="0.25">
      <c r="A151" s="15">
        <v>132</v>
      </c>
      <c r="B151" s="80" t="s">
        <v>67</v>
      </c>
      <c r="C151" s="23" t="s">
        <v>42</v>
      </c>
      <c r="D151" s="84">
        <v>1</v>
      </c>
      <c r="E151" s="13"/>
      <c r="F151" s="14">
        <f t="shared" si="23"/>
        <v>0</v>
      </c>
      <c r="G151" s="1"/>
      <c r="H151" s="1"/>
      <c r="I151" s="1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</row>
    <row r="152" spans="1:50" s="5" customFormat="1" ht="10.8" customHeight="1" x14ac:dyDescent="0.25">
      <c r="A152" s="15">
        <v>133</v>
      </c>
      <c r="B152" s="80" t="s">
        <v>39</v>
      </c>
      <c r="C152" s="23" t="s">
        <v>42</v>
      </c>
      <c r="D152" s="84">
        <v>1</v>
      </c>
      <c r="E152" s="13"/>
      <c r="F152" s="14">
        <f t="shared" si="23"/>
        <v>0</v>
      </c>
      <c r="G152" s="1"/>
      <c r="H152" s="1"/>
      <c r="I152" s="1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</row>
    <row r="153" spans="1:50" s="5" customFormat="1" ht="21.6" customHeight="1" x14ac:dyDescent="0.25">
      <c r="A153" s="15">
        <v>134</v>
      </c>
      <c r="B153" s="80" t="s">
        <v>40</v>
      </c>
      <c r="C153" s="23" t="s">
        <v>42</v>
      </c>
      <c r="D153" s="84">
        <v>1</v>
      </c>
      <c r="E153" s="13"/>
      <c r="F153" s="14">
        <f t="shared" si="23"/>
        <v>0</v>
      </c>
      <c r="G153" s="1"/>
      <c r="H153" s="1"/>
      <c r="I153" s="1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</row>
    <row r="154" spans="1:50" s="5" customFormat="1" ht="10.8" customHeight="1" x14ac:dyDescent="0.25">
      <c r="A154" s="15">
        <v>135</v>
      </c>
      <c r="B154" s="80" t="s">
        <v>129</v>
      </c>
      <c r="C154" s="23" t="s">
        <v>46</v>
      </c>
      <c r="D154" s="84">
        <v>175</v>
      </c>
      <c r="E154" s="13"/>
      <c r="F154" s="14">
        <f t="shared" si="23"/>
        <v>0</v>
      </c>
      <c r="G154" s="1"/>
      <c r="H154" s="1"/>
      <c r="I154" s="1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</row>
    <row r="155" spans="1:50" s="39" customFormat="1" ht="12.6" customHeight="1" x14ac:dyDescent="0.25">
      <c r="A155" s="88" t="s">
        <v>23</v>
      </c>
      <c r="B155" s="89"/>
      <c r="C155" s="89"/>
      <c r="D155" s="89"/>
      <c r="E155" s="89"/>
      <c r="F155" s="90"/>
      <c r="G155" s="38"/>
      <c r="H155" s="38"/>
      <c r="I155" s="38"/>
      <c r="J155" s="38"/>
    </row>
    <row r="156" spans="1:50" s="39" customFormat="1" ht="10.8" customHeight="1" x14ac:dyDescent="0.25">
      <c r="A156" s="15">
        <v>136</v>
      </c>
      <c r="B156" s="40" t="s">
        <v>36</v>
      </c>
      <c r="C156" s="23" t="s">
        <v>26</v>
      </c>
      <c r="D156" s="41">
        <v>1</v>
      </c>
      <c r="E156" s="42"/>
      <c r="F156" s="43">
        <f t="shared" ref="F156:F157" si="24">SUM(D156*E156)</f>
        <v>0</v>
      </c>
      <c r="G156" s="38"/>
      <c r="H156" s="38"/>
      <c r="I156" s="38"/>
      <c r="J156" s="38"/>
    </row>
    <row r="157" spans="1:50" s="39" customFormat="1" ht="10.8" customHeight="1" x14ac:dyDescent="0.25">
      <c r="A157" s="15">
        <v>137</v>
      </c>
      <c r="B157" s="40" t="s">
        <v>37</v>
      </c>
      <c r="C157" s="23" t="s">
        <v>28</v>
      </c>
      <c r="D157" s="44">
        <v>0.04</v>
      </c>
      <c r="E157" s="42"/>
      <c r="F157" s="43">
        <f t="shared" si="24"/>
        <v>0</v>
      </c>
      <c r="G157" s="38"/>
      <c r="I157" s="38"/>
      <c r="J157" s="38"/>
    </row>
    <row r="158" spans="1:50" s="5" customFormat="1" ht="12.6" customHeight="1" thickBot="1" x14ac:dyDescent="0.3">
      <c r="A158" s="91" t="s">
        <v>64</v>
      </c>
      <c r="B158" s="92"/>
      <c r="C158" s="92"/>
      <c r="D158" s="92"/>
      <c r="E158" s="93"/>
      <c r="F158" s="36">
        <f>SUM(F129:F157)</f>
        <v>0</v>
      </c>
      <c r="G158" s="1"/>
      <c r="I158" s="1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</row>
    <row r="159" spans="1:50" s="5" customFormat="1" ht="12.6" customHeight="1" x14ac:dyDescent="0.25">
      <c r="A159" s="85" t="s">
        <v>65</v>
      </c>
      <c r="B159" s="86"/>
      <c r="C159" s="86"/>
      <c r="D159" s="86"/>
      <c r="E159" s="86"/>
      <c r="F159" s="87"/>
      <c r="G159" s="1"/>
      <c r="H159" s="1"/>
      <c r="I159" s="1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</row>
    <row r="160" spans="1:50" s="5" customFormat="1" ht="10.8" customHeight="1" x14ac:dyDescent="0.25">
      <c r="A160" s="15">
        <v>138</v>
      </c>
      <c r="B160" s="46" t="s">
        <v>103</v>
      </c>
      <c r="C160" s="23" t="s">
        <v>104</v>
      </c>
      <c r="D160" s="76">
        <v>0.69</v>
      </c>
      <c r="E160" s="13"/>
      <c r="F160" s="14">
        <f t="shared" ref="F160:F180" si="25">SUM(D160*E160)</f>
        <v>0</v>
      </c>
      <c r="G160" s="1"/>
      <c r="H160" s="1"/>
      <c r="I160" s="1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</row>
    <row r="161" spans="1:50" s="5" customFormat="1" ht="21.6" customHeight="1" x14ac:dyDescent="0.25">
      <c r="A161" s="15">
        <v>139</v>
      </c>
      <c r="B161" s="46" t="s">
        <v>45</v>
      </c>
      <c r="C161" s="23" t="s">
        <v>29</v>
      </c>
      <c r="D161" s="76">
        <v>7.0000000000000007E-2</v>
      </c>
      <c r="E161" s="13"/>
      <c r="F161" s="14">
        <f t="shared" si="25"/>
        <v>0</v>
      </c>
      <c r="G161" s="1"/>
      <c r="H161" s="1"/>
      <c r="I161" s="1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</row>
    <row r="162" spans="1:50" s="5" customFormat="1" ht="10.8" customHeight="1" x14ac:dyDescent="0.25">
      <c r="A162" s="15">
        <v>140</v>
      </c>
      <c r="B162" s="46" t="s">
        <v>105</v>
      </c>
      <c r="C162" s="23" t="s">
        <v>14</v>
      </c>
      <c r="D162" s="77">
        <v>2</v>
      </c>
      <c r="E162" s="13"/>
      <c r="F162" s="14">
        <f t="shared" si="25"/>
        <v>0</v>
      </c>
      <c r="G162" s="1"/>
      <c r="H162" s="1"/>
      <c r="I162" s="1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</row>
    <row r="163" spans="1:50" s="5" customFormat="1" ht="10.8" customHeight="1" x14ac:dyDescent="0.25">
      <c r="A163" s="15">
        <v>141</v>
      </c>
      <c r="B163" s="46" t="s">
        <v>106</v>
      </c>
      <c r="C163" s="23" t="s">
        <v>74</v>
      </c>
      <c r="D163" s="76">
        <v>0.49</v>
      </c>
      <c r="E163" s="13"/>
      <c r="F163" s="14">
        <f t="shared" si="25"/>
        <v>0</v>
      </c>
      <c r="G163" s="1"/>
      <c r="H163" s="1"/>
      <c r="I163" s="1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</row>
    <row r="164" spans="1:50" s="5" customFormat="1" ht="21.6" customHeight="1" x14ac:dyDescent="0.25">
      <c r="A164" s="15">
        <v>142</v>
      </c>
      <c r="B164" s="79" t="s">
        <v>113</v>
      </c>
      <c r="C164" s="23">
        <v>0</v>
      </c>
      <c r="D164" s="78">
        <v>1</v>
      </c>
      <c r="E164" s="13"/>
      <c r="F164" s="14">
        <f t="shared" si="25"/>
        <v>0</v>
      </c>
      <c r="G164" s="1"/>
      <c r="H164" s="1"/>
      <c r="I164" s="1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</row>
    <row r="165" spans="1:50" s="5" customFormat="1" ht="21.6" customHeight="1" x14ac:dyDescent="0.25">
      <c r="A165" s="15">
        <v>143</v>
      </c>
      <c r="B165" s="60" t="s">
        <v>50</v>
      </c>
      <c r="C165" s="72" t="s">
        <v>74</v>
      </c>
      <c r="D165" s="78">
        <v>59</v>
      </c>
      <c r="E165" s="13"/>
      <c r="F165" s="14">
        <f t="shared" si="25"/>
        <v>0</v>
      </c>
      <c r="G165" s="1"/>
      <c r="H165" s="1"/>
      <c r="I165" s="1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</row>
    <row r="166" spans="1:50" s="5" customFormat="1" ht="21.6" customHeight="1" x14ac:dyDescent="0.25">
      <c r="A166" s="15">
        <v>144</v>
      </c>
      <c r="B166" s="60" t="s">
        <v>51</v>
      </c>
      <c r="C166" s="72" t="s">
        <v>74</v>
      </c>
      <c r="D166" s="78">
        <v>133</v>
      </c>
      <c r="E166" s="13"/>
      <c r="F166" s="14">
        <f t="shared" si="25"/>
        <v>0</v>
      </c>
      <c r="G166" s="1"/>
      <c r="H166" s="1"/>
      <c r="I166" s="1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</row>
    <row r="167" spans="1:50" s="5" customFormat="1" ht="21.6" customHeight="1" x14ac:dyDescent="0.25">
      <c r="A167" s="15">
        <v>145</v>
      </c>
      <c r="B167" s="58" t="s">
        <v>117</v>
      </c>
      <c r="C167" s="72" t="s">
        <v>74</v>
      </c>
      <c r="D167" s="78">
        <v>198</v>
      </c>
      <c r="E167" s="13"/>
      <c r="F167" s="14">
        <f t="shared" si="25"/>
        <v>0</v>
      </c>
      <c r="G167" s="1"/>
      <c r="H167" s="1"/>
      <c r="I167" s="1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</row>
    <row r="168" spans="1:50" s="5" customFormat="1" ht="10.8" customHeight="1" x14ac:dyDescent="0.25">
      <c r="A168" s="15">
        <v>146</v>
      </c>
      <c r="B168" s="79" t="s">
        <v>114</v>
      </c>
      <c r="C168" s="23" t="s">
        <v>14</v>
      </c>
      <c r="D168" s="78">
        <v>1</v>
      </c>
      <c r="E168" s="13"/>
      <c r="F168" s="14">
        <f t="shared" si="25"/>
        <v>0</v>
      </c>
      <c r="G168" s="1"/>
      <c r="H168" s="1"/>
      <c r="I168" s="1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</row>
    <row r="169" spans="1:50" s="5" customFormat="1" ht="21.6" customHeight="1" x14ac:dyDescent="0.25">
      <c r="A169" s="15">
        <v>147</v>
      </c>
      <c r="B169" s="80" t="s">
        <v>116</v>
      </c>
      <c r="C169" s="23" t="s">
        <v>30</v>
      </c>
      <c r="D169" s="78">
        <v>100</v>
      </c>
      <c r="E169" s="13"/>
      <c r="F169" s="14">
        <f t="shared" si="25"/>
        <v>0</v>
      </c>
      <c r="G169" s="1"/>
      <c r="H169" s="1"/>
      <c r="I169" s="1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</row>
    <row r="170" spans="1:50" s="5" customFormat="1" ht="21.6" customHeight="1" x14ac:dyDescent="0.25">
      <c r="A170" s="15">
        <v>148</v>
      </c>
      <c r="B170" s="58" t="s">
        <v>117</v>
      </c>
      <c r="C170" s="23" t="s">
        <v>30</v>
      </c>
      <c r="D170" s="78">
        <v>45</v>
      </c>
      <c r="E170" s="13"/>
      <c r="F170" s="14">
        <f t="shared" si="25"/>
        <v>0</v>
      </c>
      <c r="G170" s="1"/>
      <c r="H170" s="1"/>
      <c r="I170" s="1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</row>
    <row r="171" spans="1:50" s="5" customFormat="1" ht="21.6" customHeight="1" x14ac:dyDescent="0.25">
      <c r="A171" s="15">
        <v>149</v>
      </c>
      <c r="B171" s="80" t="s">
        <v>118</v>
      </c>
      <c r="C171" s="23" t="s">
        <v>30</v>
      </c>
      <c r="D171" s="78">
        <v>53</v>
      </c>
      <c r="E171" s="13"/>
      <c r="F171" s="14">
        <f t="shared" si="25"/>
        <v>0</v>
      </c>
      <c r="G171" s="1"/>
      <c r="H171" s="1"/>
      <c r="I171" s="1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</row>
    <row r="172" spans="1:50" s="5" customFormat="1" ht="10.8" customHeight="1" x14ac:dyDescent="0.25">
      <c r="A172" s="15">
        <v>150</v>
      </c>
      <c r="B172" s="80" t="s">
        <v>120</v>
      </c>
      <c r="C172" s="23" t="s">
        <v>46</v>
      </c>
      <c r="D172" s="78">
        <v>271</v>
      </c>
      <c r="E172" s="13"/>
      <c r="F172" s="14">
        <f t="shared" si="25"/>
        <v>0</v>
      </c>
      <c r="G172" s="1"/>
      <c r="H172" s="1"/>
      <c r="I172" s="1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</row>
    <row r="173" spans="1:50" s="5" customFormat="1" ht="21.6" customHeight="1" x14ac:dyDescent="0.25">
      <c r="A173" s="15">
        <v>151</v>
      </c>
      <c r="B173" s="59" t="s">
        <v>49</v>
      </c>
      <c r="C173" s="23" t="s">
        <v>46</v>
      </c>
      <c r="D173" s="78">
        <v>261</v>
      </c>
      <c r="E173" s="13"/>
      <c r="F173" s="14">
        <f t="shared" si="25"/>
        <v>0</v>
      </c>
      <c r="G173" s="1"/>
      <c r="H173" s="1"/>
      <c r="I173" s="1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</row>
    <row r="174" spans="1:50" s="5" customFormat="1" ht="21.6" customHeight="1" x14ac:dyDescent="0.25">
      <c r="A174" s="15">
        <v>152</v>
      </c>
      <c r="B174" s="80" t="s">
        <v>112</v>
      </c>
      <c r="C174" s="23" t="s">
        <v>46</v>
      </c>
      <c r="D174" s="78">
        <v>271</v>
      </c>
      <c r="E174" s="13"/>
      <c r="F174" s="14">
        <f t="shared" si="25"/>
        <v>0</v>
      </c>
      <c r="G174" s="1"/>
      <c r="H174" s="1"/>
      <c r="I174" s="1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</row>
    <row r="175" spans="1:50" s="5" customFormat="1" ht="21.6" customHeight="1" x14ac:dyDescent="0.25">
      <c r="A175" s="15">
        <v>153</v>
      </c>
      <c r="B175" s="80" t="s">
        <v>122</v>
      </c>
      <c r="C175" s="72" t="s">
        <v>30</v>
      </c>
      <c r="D175" s="78">
        <v>26</v>
      </c>
      <c r="E175" s="13"/>
      <c r="F175" s="14">
        <f t="shared" si="25"/>
        <v>0</v>
      </c>
      <c r="G175" s="1"/>
      <c r="H175" s="1"/>
      <c r="I175" s="1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</row>
    <row r="176" spans="1:50" s="5" customFormat="1" ht="10.8" customHeight="1" x14ac:dyDescent="0.25">
      <c r="A176" s="15">
        <v>154</v>
      </c>
      <c r="B176" s="80" t="s">
        <v>128</v>
      </c>
      <c r="C176" s="23" t="s">
        <v>14</v>
      </c>
      <c r="D176" s="78">
        <v>2</v>
      </c>
      <c r="E176" s="13"/>
      <c r="F176" s="14">
        <f t="shared" si="25"/>
        <v>0</v>
      </c>
      <c r="G176" s="1"/>
      <c r="H176" s="1"/>
      <c r="I176" s="1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</row>
    <row r="177" spans="1:198" s="5" customFormat="1" ht="10.8" customHeight="1" x14ac:dyDescent="0.25">
      <c r="A177" s="15">
        <v>155</v>
      </c>
      <c r="B177" s="80" t="s">
        <v>67</v>
      </c>
      <c r="C177" s="23" t="s">
        <v>42</v>
      </c>
      <c r="D177" s="78">
        <v>1</v>
      </c>
      <c r="E177" s="13"/>
      <c r="F177" s="14">
        <f t="shared" si="25"/>
        <v>0</v>
      </c>
      <c r="G177" s="1"/>
      <c r="H177" s="1"/>
      <c r="I177" s="1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</row>
    <row r="178" spans="1:198" s="5" customFormat="1" ht="10.8" customHeight="1" x14ac:dyDescent="0.25">
      <c r="A178" s="15">
        <v>156</v>
      </c>
      <c r="B178" s="80" t="s">
        <v>39</v>
      </c>
      <c r="C178" s="23" t="s">
        <v>42</v>
      </c>
      <c r="D178" s="78">
        <v>1</v>
      </c>
      <c r="E178" s="13"/>
      <c r="F178" s="14">
        <f t="shared" si="25"/>
        <v>0</v>
      </c>
      <c r="G178" s="1"/>
      <c r="H178" s="1"/>
      <c r="I178" s="1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</row>
    <row r="179" spans="1:198" s="5" customFormat="1" ht="21.6" customHeight="1" x14ac:dyDescent="0.25">
      <c r="A179" s="15">
        <v>157</v>
      </c>
      <c r="B179" s="80" t="s">
        <v>40</v>
      </c>
      <c r="C179" s="23" t="s">
        <v>42</v>
      </c>
      <c r="D179" s="78">
        <v>1</v>
      </c>
      <c r="E179" s="13"/>
      <c r="F179" s="14">
        <f t="shared" si="25"/>
        <v>0</v>
      </c>
      <c r="G179" s="1"/>
      <c r="H179" s="1"/>
      <c r="I179" s="1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</row>
    <row r="180" spans="1:198" s="5" customFormat="1" ht="10.8" customHeight="1" x14ac:dyDescent="0.25">
      <c r="A180" s="15">
        <v>158</v>
      </c>
      <c r="B180" s="80" t="s">
        <v>129</v>
      </c>
      <c r="C180" s="23" t="s">
        <v>46</v>
      </c>
      <c r="D180" s="78">
        <v>97</v>
      </c>
      <c r="E180" s="13"/>
      <c r="F180" s="14">
        <f t="shared" si="25"/>
        <v>0</v>
      </c>
      <c r="G180" s="1"/>
      <c r="H180" s="1"/>
      <c r="I180" s="1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</row>
    <row r="181" spans="1:198" s="39" customFormat="1" ht="12.6" customHeight="1" x14ac:dyDescent="0.25">
      <c r="A181" s="88" t="s">
        <v>23</v>
      </c>
      <c r="B181" s="89"/>
      <c r="C181" s="89"/>
      <c r="D181" s="89"/>
      <c r="E181" s="89"/>
      <c r="F181" s="90"/>
      <c r="G181" s="38"/>
      <c r="H181" s="38"/>
      <c r="I181" s="38"/>
      <c r="J181" s="38"/>
    </row>
    <row r="182" spans="1:198" s="39" customFormat="1" ht="10.8" customHeight="1" x14ac:dyDescent="0.25">
      <c r="A182" s="15">
        <v>159</v>
      </c>
      <c r="B182" s="40" t="s">
        <v>36</v>
      </c>
      <c r="C182" s="23" t="s">
        <v>26</v>
      </c>
      <c r="D182" s="41">
        <v>1</v>
      </c>
      <c r="E182" s="42"/>
      <c r="F182" s="43">
        <f t="shared" ref="F182:F183" si="26">SUM(D182*E182)</f>
        <v>0</v>
      </c>
      <c r="G182" s="38"/>
      <c r="H182" s="38"/>
      <c r="I182" s="38"/>
      <c r="J182" s="38"/>
    </row>
    <row r="183" spans="1:198" s="39" customFormat="1" ht="10.8" customHeight="1" x14ac:dyDescent="0.25">
      <c r="A183" s="15">
        <v>160</v>
      </c>
      <c r="B183" s="40" t="s">
        <v>37</v>
      </c>
      <c r="C183" s="23" t="s">
        <v>28</v>
      </c>
      <c r="D183" s="44">
        <v>0.03</v>
      </c>
      <c r="E183" s="42"/>
      <c r="F183" s="43">
        <f t="shared" si="26"/>
        <v>0</v>
      </c>
      <c r="G183" s="38"/>
      <c r="H183" s="38"/>
      <c r="I183" s="38"/>
      <c r="J183" s="38"/>
    </row>
    <row r="184" spans="1:198" s="5" customFormat="1" ht="12.6" customHeight="1" thickBot="1" x14ac:dyDescent="0.3">
      <c r="A184" s="91" t="s">
        <v>66</v>
      </c>
      <c r="B184" s="92"/>
      <c r="C184" s="92"/>
      <c r="D184" s="92"/>
      <c r="E184" s="93"/>
      <c r="F184" s="36">
        <f>SUM(F160:F183)</f>
        <v>0</v>
      </c>
      <c r="G184" s="1"/>
      <c r="H184" s="39"/>
      <c r="I184" s="1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</row>
    <row r="185" spans="1:198" ht="15" customHeight="1" x14ac:dyDescent="0.25">
      <c r="A185" s="9"/>
      <c r="C185" s="104" t="s">
        <v>2</v>
      </c>
      <c r="D185" s="105"/>
      <c r="E185" s="106">
        <f>F95+F52+F158+F127+F184</f>
        <v>0</v>
      </c>
      <c r="F185" s="107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  <c r="FP185" s="45"/>
      <c r="FQ185" s="45"/>
      <c r="FR185" s="45"/>
      <c r="FS185" s="45"/>
      <c r="FT185" s="45"/>
      <c r="FU185" s="45"/>
      <c r="FV185" s="45"/>
      <c r="FW185" s="45"/>
      <c r="FX185" s="45"/>
      <c r="FY185" s="45"/>
      <c r="FZ185" s="45"/>
      <c r="GA185" s="45"/>
      <c r="GB185" s="45"/>
      <c r="GC185" s="45"/>
      <c r="GD185" s="45"/>
      <c r="GE185" s="45"/>
      <c r="GF185" s="45"/>
      <c r="GG185" s="45"/>
      <c r="GH185" s="45"/>
      <c r="GI185" s="45"/>
      <c r="GJ185" s="45"/>
      <c r="GK185" s="45"/>
      <c r="GL185" s="45"/>
      <c r="GM185" s="45"/>
      <c r="GN185" s="45"/>
      <c r="GO185" s="45"/>
      <c r="GP185" s="45"/>
    </row>
    <row r="186" spans="1:198" ht="15" customHeight="1" x14ac:dyDescent="0.25">
      <c r="A186" s="9"/>
      <c r="C186" s="108" t="s">
        <v>8</v>
      </c>
      <c r="D186" s="109"/>
      <c r="E186" s="110">
        <f>E185*0.2</f>
        <v>0</v>
      </c>
      <c r="F186" s="111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  <c r="FP186" s="45"/>
      <c r="FQ186" s="45"/>
      <c r="FR186" s="45"/>
      <c r="FS186" s="45"/>
      <c r="FT186" s="45"/>
      <c r="FU186" s="45"/>
      <c r="FV186" s="45"/>
      <c r="FW186" s="45"/>
      <c r="FX186" s="45"/>
      <c r="FY186" s="45"/>
      <c r="FZ186" s="45"/>
      <c r="GA186" s="45"/>
      <c r="GB186" s="45"/>
      <c r="GC186" s="45"/>
      <c r="GD186" s="45"/>
      <c r="GE186" s="45"/>
      <c r="GF186" s="45"/>
      <c r="GG186" s="45"/>
      <c r="GH186" s="45"/>
      <c r="GI186" s="45"/>
      <c r="GJ186" s="45"/>
      <c r="GK186" s="45"/>
      <c r="GL186" s="45"/>
      <c r="GM186" s="45"/>
      <c r="GN186" s="45"/>
      <c r="GO186" s="45"/>
      <c r="GP186" s="45"/>
    </row>
    <row r="187" spans="1:198" ht="15" customHeight="1" thickBot="1" x14ac:dyDescent="0.3">
      <c r="A187" s="17"/>
      <c r="C187" s="112" t="s">
        <v>0</v>
      </c>
      <c r="D187" s="113"/>
      <c r="E187" s="114">
        <f>E185+E186</f>
        <v>0</v>
      </c>
      <c r="F187" s="11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  <c r="FP187" s="45"/>
      <c r="FQ187" s="45"/>
      <c r="FR187" s="45"/>
      <c r="FS187" s="45"/>
      <c r="FT187" s="45"/>
      <c r="FU187" s="45"/>
      <c r="FV187" s="45"/>
      <c r="FW187" s="45"/>
      <c r="FX187" s="45"/>
      <c r="FY187" s="45"/>
      <c r="FZ187" s="45"/>
      <c r="GA187" s="45"/>
      <c r="GB187" s="45"/>
      <c r="GC187" s="45"/>
      <c r="GD187" s="45"/>
      <c r="GE187" s="45"/>
      <c r="GF187" s="45"/>
      <c r="GG187" s="45"/>
      <c r="GH187" s="45"/>
      <c r="GI187" s="45"/>
      <c r="GJ187" s="45"/>
      <c r="GK187" s="45"/>
      <c r="GL187" s="45"/>
      <c r="GM187" s="45"/>
      <c r="GN187" s="45"/>
      <c r="GO187" s="45"/>
      <c r="GP187" s="45"/>
    </row>
    <row r="188" spans="1:198" s="45" customFormat="1" ht="12.75" customHeight="1" x14ac:dyDescent="0.25">
      <c r="A188" s="45" t="s">
        <v>9</v>
      </c>
      <c r="B188" s="20"/>
      <c r="D188" s="11"/>
      <c r="E188" s="8"/>
      <c r="F188" s="8"/>
    </row>
    <row r="189" spans="1:198" s="45" customFormat="1" ht="12.75" customHeight="1" x14ac:dyDescent="0.25">
      <c r="A189" s="103" t="s">
        <v>10</v>
      </c>
      <c r="B189" s="103"/>
      <c r="C189" s="4"/>
      <c r="D189" s="11"/>
      <c r="E189" s="8"/>
      <c r="F189" s="8"/>
    </row>
    <row r="190" spans="1:198" s="45" customFormat="1" ht="12.75" customHeight="1" x14ac:dyDescent="0.25">
      <c r="A190" s="12" t="s">
        <v>11</v>
      </c>
      <c r="B190" s="19"/>
      <c r="C190" s="12"/>
      <c r="D190" s="12"/>
      <c r="E190" s="12"/>
      <c r="F190" s="12"/>
    </row>
    <row r="191" spans="1:198" s="45" customFormat="1" ht="12.75" customHeight="1" x14ac:dyDescent="0.25">
      <c r="A191" s="4"/>
      <c r="B191" s="19" t="s">
        <v>12</v>
      </c>
      <c r="C191" s="12"/>
      <c r="D191" s="12"/>
      <c r="E191" s="12"/>
      <c r="F191" s="12"/>
    </row>
    <row r="192" spans="1:198" s="45" customFormat="1" ht="12.75" customHeight="1" x14ac:dyDescent="0.25">
      <c r="A192" s="12" t="s">
        <v>33</v>
      </c>
      <c r="B192" s="19"/>
      <c r="C192" s="12"/>
      <c r="D192" s="12"/>
      <c r="E192" s="12"/>
      <c r="F192" s="12"/>
    </row>
    <row r="193" spans="1:198" s="45" customFormat="1" ht="12.75" customHeight="1" x14ac:dyDescent="0.25">
      <c r="A193" s="12" t="s">
        <v>21</v>
      </c>
      <c r="B193" s="19"/>
      <c r="C193" s="12"/>
      <c r="D193" s="12"/>
      <c r="E193" s="12"/>
      <c r="F193" s="12"/>
    </row>
    <row r="194" spans="1:198" s="45" customFormat="1" ht="12.75" customHeight="1" x14ac:dyDescent="0.25">
      <c r="A194" s="19" t="s">
        <v>20</v>
      </c>
      <c r="B194" s="7"/>
      <c r="C194" s="20"/>
      <c r="D194" s="10"/>
      <c r="E194" s="21"/>
      <c r="F194" s="21"/>
    </row>
    <row r="195" spans="1:198" s="26" customFormat="1" ht="12.75" customHeight="1" x14ac:dyDescent="0.25">
      <c r="A195" s="3"/>
      <c r="B195" s="20" t="s">
        <v>17</v>
      </c>
      <c r="C195" s="3"/>
      <c r="D195" s="10"/>
      <c r="E195" s="21"/>
      <c r="F195" s="21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</row>
    <row r="196" spans="1:198" s="32" customFormat="1" ht="12.75" customHeight="1" x14ac:dyDescent="0.25">
      <c r="A196" s="19" t="s">
        <v>34</v>
      </c>
      <c r="B196" s="20"/>
      <c r="C196" s="3"/>
      <c r="D196" s="10"/>
      <c r="E196" s="21"/>
      <c r="F196" s="21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</row>
    <row r="197" spans="1:198" s="32" customFormat="1" ht="12.75" customHeight="1" x14ac:dyDescent="0.25">
      <c r="A197" s="3"/>
      <c r="B197" s="20" t="s">
        <v>35</v>
      </c>
      <c r="C197" s="3"/>
      <c r="D197" s="10"/>
      <c r="E197" s="21"/>
      <c r="F197" s="21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</row>
    <row r="198" spans="1:198" s="26" customFormat="1" x14ac:dyDescent="0.25">
      <c r="A198" s="12" t="s">
        <v>22</v>
      </c>
      <c r="B198" s="7"/>
      <c r="D198" s="11"/>
      <c r="E198" s="8"/>
      <c r="F198" s="8"/>
    </row>
    <row r="199" spans="1:198" s="26" customFormat="1" x14ac:dyDescent="0.25">
      <c r="A199" s="4"/>
      <c r="B199" s="20" t="s">
        <v>31</v>
      </c>
      <c r="C199" s="4"/>
      <c r="D199" s="11"/>
      <c r="E199" s="8"/>
      <c r="F199" s="8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</row>
    <row r="200" spans="1:198" s="26" customFormat="1" x14ac:dyDescent="0.25">
      <c r="A200" s="4"/>
      <c r="B200" s="20" t="s">
        <v>32</v>
      </c>
      <c r="C200" s="3"/>
      <c r="D200" s="10"/>
      <c r="E200" s="8"/>
      <c r="F200" s="8"/>
    </row>
  </sheetData>
  <mergeCells count="31">
    <mergeCell ref="A158:E158"/>
    <mergeCell ref="A1:F1"/>
    <mergeCell ref="A5:A7"/>
    <mergeCell ref="B5:B7"/>
    <mergeCell ref="C5:C7"/>
    <mergeCell ref="D5:D6"/>
    <mergeCell ref="E5:E7"/>
    <mergeCell ref="F5:F7"/>
    <mergeCell ref="A189:B189"/>
    <mergeCell ref="C185:D185"/>
    <mergeCell ref="E185:F185"/>
    <mergeCell ref="C186:D186"/>
    <mergeCell ref="E186:F186"/>
    <mergeCell ref="C187:D187"/>
    <mergeCell ref="E187:F187"/>
    <mergeCell ref="A159:F159"/>
    <mergeCell ref="A181:F181"/>
    <mergeCell ref="A184:E184"/>
    <mergeCell ref="A8:F8"/>
    <mergeCell ref="A52:E52"/>
    <mergeCell ref="A95:E95"/>
    <mergeCell ref="A92:F92"/>
    <mergeCell ref="A48:F48"/>
    <mergeCell ref="A53:F53"/>
    <mergeCell ref="A9:F9"/>
    <mergeCell ref="A27:F27"/>
    <mergeCell ref="A96:F96"/>
    <mergeCell ref="A124:F124"/>
    <mergeCell ref="A127:E127"/>
    <mergeCell ref="A128:F128"/>
    <mergeCell ref="A155:F155"/>
  </mergeCells>
  <phoneticPr fontId="2" type="noConversion"/>
  <conditionalFormatting sqref="A27">
    <cfRule type="cellIs" dxfId="23" priority="255" stopIfTrue="1" operator="equal">
      <formula>0</formula>
    </cfRule>
  </conditionalFormatting>
  <conditionalFormatting sqref="A48">
    <cfRule type="cellIs" dxfId="22" priority="217" stopIfTrue="1" operator="equal">
      <formula>0</formula>
    </cfRule>
  </conditionalFormatting>
  <conditionalFormatting sqref="A92">
    <cfRule type="cellIs" dxfId="21" priority="126" stopIfTrue="1" operator="equal">
      <formula>0</formula>
    </cfRule>
  </conditionalFormatting>
  <conditionalFormatting sqref="A124">
    <cfRule type="cellIs" dxfId="20" priority="124" stopIfTrue="1" operator="equal">
      <formula>0</formula>
    </cfRule>
  </conditionalFormatting>
  <conditionalFormatting sqref="A155">
    <cfRule type="cellIs" dxfId="19" priority="123" stopIfTrue="1" operator="equal">
      <formula>0</formula>
    </cfRule>
  </conditionalFormatting>
  <conditionalFormatting sqref="A181">
    <cfRule type="cellIs" dxfId="18" priority="21" stopIfTrue="1" operator="equal">
      <formula>0</formula>
    </cfRule>
  </conditionalFormatting>
  <conditionalFormatting sqref="C13:C15 D11:D15">
    <cfRule type="cellIs" dxfId="17" priority="18" stopIfTrue="1" operator="equal">
      <formula>0</formula>
    </cfRule>
  </conditionalFormatting>
  <conditionalFormatting sqref="D23:D26">
    <cfRule type="cellIs" dxfId="16" priority="17" stopIfTrue="1" operator="equal">
      <formula>0</formula>
    </cfRule>
  </conditionalFormatting>
  <conditionalFormatting sqref="C32:C33 D28:D47">
    <cfRule type="cellIs" dxfId="15" priority="16" stopIfTrue="1" operator="equal">
      <formula>0</formula>
    </cfRule>
  </conditionalFormatting>
  <conditionalFormatting sqref="C91 D80:D91 C80:C86 C54:D79">
    <cfRule type="cellIs" dxfId="14" priority="15" stopIfTrue="1" operator="equal">
      <formula>0</formula>
    </cfRule>
  </conditionalFormatting>
  <conditionalFormatting sqref="B60">
    <cfRule type="cellIs" dxfId="13" priority="14" stopIfTrue="1" operator="equal">
      <formula>0</formula>
    </cfRule>
  </conditionalFormatting>
  <conditionalFormatting sqref="B61">
    <cfRule type="cellIs" dxfId="12" priority="13" stopIfTrue="1" operator="equal">
      <formula>0</formula>
    </cfRule>
  </conditionalFormatting>
  <conditionalFormatting sqref="B75">
    <cfRule type="cellIs" dxfId="11" priority="12" stopIfTrue="1" operator="equal">
      <formula>0</formula>
    </cfRule>
  </conditionalFormatting>
  <conditionalFormatting sqref="C123 C97:C119">
    <cfRule type="cellIs" dxfId="10" priority="11" stopIfTrue="1" operator="equal">
      <formula>0</formula>
    </cfRule>
  </conditionalFormatting>
  <conditionalFormatting sqref="B103">
    <cfRule type="cellIs" dxfId="9" priority="10" stopIfTrue="1" operator="equal">
      <formula>0</formula>
    </cfRule>
  </conditionalFormatting>
  <conditionalFormatting sqref="B104">
    <cfRule type="cellIs" dxfId="8" priority="9" stopIfTrue="1" operator="equal">
      <formula>0</formula>
    </cfRule>
  </conditionalFormatting>
  <conditionalFormatting sqref="B114">
    <cfRule type="cellIs" dxfId="7" priority="8" stopIfTrue="1" operator="equal">
      <formula>0</formula>
    </cfRule>
  </conditionalFormatting>
  <conditionalFormatting sqref="C154 C143:C150 C129:C141">
    <cfRule type="cellIs" dxfId="6" priority="7" stopIfTrue="1" operator="equal">
      <formula>0</formula>
    </cfRule>
  </conditionalFormatting>
  <conditionalFormatting sqref="B135">
    <cfRule type="cellIs" dxfId="5" priority="6" stopIfTrue="1" operator="equal">
      <formula>0</formula>
    </cfRule>
  </conditionalFormatting>
  <conditionalFormatting sqref="B136">
    <cfRule type="cellIs" dxfId="4" priority="5" stopIfTrue="1" operator="equal">
      <formula>0</formula>
    </cfRule>
  </conditionalFormatting>
  <conditionalFormatting sqref="C142">
    <cfRule type="cellIs" dxfId="3" priority="4" stopIfTrue="1" operator="equal">
      <formula>0</formula>
    </cfRule>
  </conditionalFormatting>
  <conditionalFormatting sqref="B146">
    <cfRule type="cellIs" dxfId="2" priority="3" stopIfTrue="1" operator="equal">
      <formula>0</formula>
    </cfRule>
  </conditionalFormatting>
  <conditionalFormatting sqref="C180 C168:C175 D168:D180 C160:D167">
    <cfRule type="cellIs" dxfId="1" priority="2" stopIfTrue="1" operator="equal">
      <formula>0</formula>
    </cfRule>
  </conditionalFormatting>
  <conditionalFormatting sqref="B17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8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2022-11-28T12:30:13Z</dcterms:modified>
</cp:coreProperties>
</file>